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Q:\Archessai\13xx\1361 TRAFIR\TRAFIR for open data\Measurement data\"/>
    </mc:Choice>
  </mc:AlternateContent>
  <bookViews>
    <workbookView xWindow="0" yWindow="0" windowWidth="23040" windowHeight="9396" tabRatio="620" activeTab="8"/>
  </bookViews>
  <sheets>
    <sheet name="3.1" sheetId="11" r:id="rId1"/>
    <sheet name="3.2" sheetId="17" r:id="rId2"/>
    <sheet name="3.3" sheetId="18" r:id="rId3"/>
    <sheet name="3.4" sheetId="14" r:id="rId4"/>
    <sheet name="3.5" sheetId="15" r:id="rId5"/>
    <sheet name="3.6" sheetId="16" r:id="rId6"/>
    <sheet name="3.7" sheetId="19" r:id="rId7"/>
    <sheet name="Test" sheetId="6" state="hidden" r:id="rId8"/>
    <sheet name="Meas" sheetId="3" r:id="rId9"/>
    <sheet name="Data" sheetId="1" state="hidden" r:id="rId10"/>
    <sheet name="Annex" sheetId="10" r:id="rId11"/>
  </sheets>
  <definedNames>
    <definedName name="affichage">#REF!</definedName>
    <definedName name="cheminbackups">#REF!</definedName>
    <definedName name="cheminfichier">#REF!</definedName>
    <definedName name="deltatchange">#REF!</definedName>
    <definedName name="der">#REF!</definedName>
    <definedName name="dern1">#REF!</definedName>
    <definedName name="dern2">#REF!</definedName>
    <definedName name="état">#REF!</definedName>
    <definedName name="FirstX">Meas!$B$2</definedName>
    <definedName name="FirstY">Meas!$H$1</definedName>
    <definedName name="idbackup">#REF!</definedName>
    <definedName name="LastX">Meas!$B$7001</definedName>
    <definedName name="LastY">Meas!$H$7001</definedName>
    <definedName name="lignemeas">#REF!</definedName>
    <definedName name="lignerate">#REF!</definedName>
    <definedName name="lignesource">#REF!</definedName>
    <definedName name="MDP">#REF!</definedName>
    <definedName name="nombreéch">#REF!</definedName>
    <definedName name="nomdufichier">#REF!</definedName>
    <definedName name="NrVersion">#REF!</definedName>
    <definedName name="numessai">#REF!</definedName>
    <definedName name="paramfonctionchange">#REF!</definedName>
    <definedName name="parammeas">#REF!</definedName>
    <definedName name="paramrate">#REF!</definedName>
    <definedName name="paramsource">#REF!</definedName>
    <definedName name="pausemin">#REF!</definedName>
    <definedName name="pérsave">#REF!</definedName>
    <definedName name="pérscan">#REF!</definedName>
    <definedName name="prem">#REF!</definedName>
    <definedName name="prem1">#REF!</definedName>
    <definedName name="prem2">#REF!</definedName>
    <definedName name="repmeas">#REF!</definedName>
    <definedName name="reprate">#REF!</definedName>
    <definedName name="samplemeas">#REF!</definedName>
    <definedName name="samplerate">#REF!</definedName>
    <definedName name="samplesource">#REF!</definedName>
    <definedName name="sampletemps0">#REF!</definedName>
    <definedName name="tempo1_1">#REF!</definedName>
    <definedName name="tempo1_2">#REF!</definedName>
    <definedName name="tempo1_3">#REF!</definedName>
    <definedName name="tempo1_4">#REF!</definedName>
    <definedName name="tempo1_5">#REF!</definedName>
    <definedName name="tempo1_6">#REF!</definedName>
    <definedName name="tempo2_1">#REF!</definedName>
    <definedName name="tempo2_2">#REF!</definedName>
    <definedName name="tempo2_3">#REF!</definedName>
    <definedName name="tempo2_4">#REF!</definedName>
    <definedName name="tempo2_5">#REF!</definedName>
    <definedName name="tempo2_6">#REF!</definedName>
    <definedName name="tempo3_1">#REF!</definedName>
    <definedName name="tempo3_2">#REF!</definedName>
    <definedName name="tempo3_3">#REF!</definedName>
    <definedName name="tempo3_4">#REF!</definedName>
    <definedName name="tempo3_5">#REF!</definedName>
    <definedName name="tempo3_6">#REF!</definedName>
    <definedName name="temps0change">#REF!</definedName>
    <definedName name="timelastscan">#REF!</definedName>
    <definedName name="timescan0">#REF!</definedName>
    <definedName name="timetemps0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2" i="3" l="1"/>
  <c r="BA2" i="3"/>
  <c r="AU2" i="3" s="1"/>
  <c r="BB2" i="3"/>
  <c r="AV2" i="3" s="1"/>
  <c r="BC2" i="3"/>
  <c r="AW2" i="3" s="1"/>
  <c r="BD2" i="3"/>
  <c r="BE2" i="3"/>
  <c r="AY2" i="3" s="1"/>
  <c r="BF2" i="3"/>
  <c r="AZ2" i="3" s="1"/>
  <c r="BA3" i="3"/>
  <c r="AU3" i="3" s="1"/>
  <c r="BB3" i="3"/>
  <c r="BC3" i="3"/>
  <c r="AW3" i="3" s="1"/>
  <c r="BD3" i="3"/>
  <c r="BE3" i="3"/>
  <c r="AY3" i="3" s="1"/>
  <c r="BF3" i="3"/>
  <c r="BA4" i="3"/>
  <c r="AU4" i="3" s="1"/>
  <c r="BB4" i="3"/>
  <c r="BC4" i="3"/>
  <c r="AW4" i="3" s="1"/>
  <c r="BD4" i="3"/>
  <c r="BE4" i="3"/>
  <c r="AY4" i="3" s="1"/>
  <c r="BF4" i="3"/>
  <c r="BA5" i="3"/>
  <c r="AU5" i="3" s="1"/>
  <c r="BB5" i="3"/>
  <c r="BC5" i="3"/>
  <c r="AW5" i="3" s="1"/>
  <c r="BD5" i="3"/>
  <c r="BE5" i="3"/>
  <c r="AY5" i="3" s="1"/>
  <c r="BF5" i="3"/>
  <c r="AX6" i="3"/>
  <c r="BA6" i="3"/>
  <c r="AU6" i="3" s="1"/>
  <c r="BB6" i="3"/>
  <c r="BC6" i="3"/>
  <c r="AW6" i="3" s="1"/>
  <c r="BD6" i="3"/>
  <c r="BE6" i="3"/>
  <c r="AY6" i="3" s="1"/>
  <c r="BF6" i="3"/>
  <c r="BA7" i="3"/>
  <c r="AU7" i="3" s="1"/>
  <c r="BB7" i="3"/>
  <c r="BC7" i="3"/>
  <c r="AW7" i="3" s="1"/>
  <c r="BD7" i="3"/>
  <c r="BE7" i="3"/>
  <c r="AY7" i="3" s="1"/>
  <c r="BF7" i="3"/>
  <c r="BA8" i="3"/>
  <c r="AU8" i="3" s="1"/>
  <c r="BB8" i="3"/>
  <c r="BC8" i="3"/>
  <c r="AW8" i="3" s="1"/>
  <c r="BD8" i="3"/>
  <c r="BE8" i="3"/>
  <c r="AY8" i="3" s="1"/>
  <c r="BF8" i="3"/>
  <c r="AV9" i="3"/>
  <c r="BA9" i="3"/>
  <c r="AU9" i="3" s="1"/>
  <c r="BB9" i="3"/>
  <c r="BC9" i="3"/>
  <c r="AW9" i="3" s="1"/>
  <c r="BD9" i="3"/>
  <c r="BE9" i="3"/>
  <c r="AY9" i="3" s="1"/>
  <c r="BF9" i="3"/>
  <c r="AX10" i="3"/>
  <c r="BA10" i="3"/>
  <c r="AU10" i="3" s="1"/>
  <c r="BB10" i="3"/>
  <c r="BC10" i="3"/>
  <c r="AW10" i="3" s="1"/>
  <c r="BD10" i="3"/>
  <c r="BE10" i="3"/>
  <c r="AY10" i="3" s="1"/>
  <c r="BF10" i="3"/>
  <c r="BA11" i="3"/>
  <c r="AU11" i="3" s="1"/>
  <c r="BB11" i="3"/>
  <c r="BC11" i="3"/>
  <c r="AW11" i="3" s="1"/>
  <c r="BD11" i="3"/>
  <c r="BE11" i="3"/>
  <c r="AY11" i="3" s="1"/>
  <c r="BF11" i="3"/>
  <c r="BA12" i="3"/>
  <c r="AU12" i="3" s="1"/>
  <c r="BB12" i="3"/>
  <c r="BC12" i="3"/>
  <c r="AW12" i="3" s="1"/>
  <c r="BD12" i="3"/>
  <c r="BE12" i="3"/>
  <c r="AY12" i="3" s="1"/>
  <c r="BF12" i="3"/>
  <c r="BA13" i="3"/>
  <c r="AU13" i="3" s="1"/>
  <c r="BB13" i="3"/>
  <c r="BC13" i="3"/>
  <c r="AW13" i="3" s="1"/>
  <c r="BD13" i="3"/>
  <c r="BE13" i="3"/>
  <c r="AY13" i="3" s="1"/>
  <c r="BF13" i="3"/>
  <c r="AX14" i="3"/>
  <c r="BA14" i="3"/>
  <c r="AU14" i="3" s="1"/>
  <c r="BB14" i="3"/>
  <c r="BC14" i="3"/>
  <c r="AW14" i="3" s="1"/>
  <c r="BD14" i="3"/>
  <c r="BE14" i="3"/>
  <c r="AY14" i="3" s="1"/>
  <c r="BF14" i="3"/>
  <c r="BA15" i="3"/>
  <c r="AU15" i="3" s="1"/>
  <c r="BB15" i="3"/>
  <c r="BC15" i="3"/>
  <c r="AW15" i="3" s="1"/>
  <c r="BD15" i="3"/>
  <c r="BE15" i="3"/>
  <c r="AY15" i="3" s="1"/>
  <c r="BF15" i="3"/>
  <c r="BA16" i="3"/>
  <c r="AU16" i="3" s="1"/>
  <c r="BB16" i="3"/>
  <c r="BC16" i="3"/>
  <c r="AW16" i="3" s="1"/>
  <c r="BD16" i="3"/>
  <c r="BE16" i="3"/>
  <c r="AY16" i="3" s="1"/>
  <c r="BF16" i="3"/>
  <c r="AV17" i="3"/>
  <c r="BA17" i="3"/>
  <c r="AU17" i="3" s="1"/>
  <c r="BB17" i="3"/>
  <c r="BC17" i="3"/>
  <c r="AW17" i="3" s="1"/>
  <c r="BD17" i="3"/>
  <c r="BE17" i="3"/>
  <c r="AY17" i="3" s="1"/>
  <c r="BF17" i="3"/>
  <c r="AX18" i="3"/>
  <c r="BA18" i="3"/>
  <c r="AU18" i="3" s="1"/>
  <c r="BB18" i="3"/>
  <c r="BC18" i="3"/>
  <c r="AW18" i="3" s="1"/>
  <c r="BD18" i="3"/>
  <c r="BE18" i="3"/>
  <c r="AY18" i="3" s="1"/>
  <c r="BF18" i="3"/>
  <c r="BA19" i="3"/>
  <c r="AU19" i="3" s="1"/>
  <c r="BB19" i="3"/>
  <c r="BC19" i="3"/>
  <c r="AW19" i="3" s="1"/>
  <c r="BD19" i="3"/>
  <c r="BE19" i="3"/>
  <c r="AY19" i="3" s="1"/>
  <c r="BF19" i="3"/>
  <c r="BA20" i="3"/>
  <c r="AU20" i="3" s="1"/>
  <c r="BB20" i="3"/>
  <c r="BC20" i="3"/>
  <c r="AW20" i="3" s="1"/>
  <c r="BD20" i="3"/>
  <c r="BE20" i="3"/>
  <c r="AY20" i="3" s="1"/>
  <c r="BF20" i="3"/>
  <c r="BA21" i="3"/>
  <c r="AU21" i="3" s="1"/>
  <c r="BB21" i="3"/>
  <c r="BC21" i="3"/>
  <c r="AW21" i="3" s="1"/>
  <c r="BD21" i="3"/>
  <c r="BE21" i="3"/>
  <c r="AY21" i="3" s="1"/>
  <c r="BF21" i="3"/>
  <c r="AX22" i="3"/>
  <c r="BA22" i="3"/>
  <c r="AU22" i="3" s="1"/>
  <c r="BB22" i="3"/>
  <c r="BC22" i="3"/>
  <c r="AW22" i="3" s="1"/>
  <c r="BD22" i="3"/>
  <c r="BE22" i="3"/>
  <c r="AY22" i="3" s="1"/>
  <c r="BF22" i="3"/>
  <c r="BA23" i="3"/>
  <c r="AU23" i="3" s="1"/>
  <c r="BB23" i="3"/>
  <c r="BC23" i="3"/>
  <c r="AW23" i="3" s="1"/>
  <c r="BD23" i="3"/>
  <c r="BE23" i="3"/>
  <c r="AY23" i="3" s="1"/>
  <c r="BF23" i="3"/>
  <c r="BA24" i="3"/>
  <c r="AU24" i="3" s="1"/>
  <c r="BB24" i="3"/>
  <c r="BC24" i="3"/>
  <c r="AW24" i="3" s="1"/>
  <c r="BD24" i="3"/>
  <c r="BE24" i="3"/>
  <c r="AY24" i="3" s="1"/>
  <c r="BF24" i="3"/>
  <c r="AV25" i="3"/>
  <c r="BA25" i="3"/>
  <c r="AU25" i="3" s="1"/>
  <c r="BB25" i="3"/>
  <c r="BC25" i="3"/>
  <c r="AW25" i="3" s="1"/>
  <c r="BD25" i="3"/>
  <c r="BE25" i="3"/>
  <c r="AY25" i="3" s="1"/>
  <c r="BF25" i="3"/>
  <c r="AX26" i="3"/>
  <c r="BA26" i="3"/>
  <c r="AU26" i="3" s="1"/>
  <c r="BB26" i="3"/>
  <c r="BC26" i="3"/>
  <c r="AW26" i="3" s="1"/>
  <c r="BD26" i="3"/>
  <c r="BE26" i="3"/>
  <c r="AY26" i="3" s="1"/>
  <c r="BF26" i="3"/>
  <c r="BA27" i="3"/>
  <c r="AU27" i="3" s="1"/>
  <c r="BB27" i="3"/>
  <c r="BC27" i="3"/>
  <c r="AW27" i="3" s="1"/>
  <c r="BD27" i="3"/>
  <c r="BE27" i="3"/>
  <c r="AY27" i="3" s="1"/>
  <c r="BF27" i="3"/>
  <c r="BA28" i="3"/>
  <c r="AU28" i="3" s="1"/>
  <c r="BB28" i="3"/>
  <c r="BC28" i="3"/>
  <c r="AW28" i="3" s="1"/>
  <c r="BD28" i="3"/>
  <c r="BE28" i="3"/>
  <c r="AY28" i="3" s="1"/>
  <c r="BF28" i="3"/>
  <c r="BA29" i="3"/>
  <c r="AU29" i="3" s="1"/>
  <c r="BB29" i="3"/>
  <c r="BC29" i="3"/>
  <c r="AW29" i="3" s="1"/>
  <c r="BD29" i="3"/>
  <c r="BE29" i="3"/>
  <c r="AY29" i="3" s="1"/>
  <c r="BF29" i="3"/>
  <c r="AW30" i="3"/>
  <c r="BA30" i="3"/>
  <c r="BB30" i="3"/>
  <c r="BC30" i="3"/>
  <c r="BD30" i="3"/>
  <c r="BE30" i="3"/>
  <c r="BF30" i="3"/>
  <c r="AU31" i="3"/>
  <c r="AY31" i="3"/>
  <c r="BA31" i="3"/>
  <c r="BB31" i="3"/>
  <c r="BC31" i="3"/>
  <c r="BD31" i="3"/>
  <c r="BE31" i="3"/>
  <c r="BF31" i="3"/>
  <c r="BA32" i="3"/>
  <c r="BB32" i="3"/>
  <c r="BC32" i="3"/>
  <c r="BD32" i="3"/>
  <c r="BE32" i="3"/>
  <c r="BF32" i="3"/>
  <c r="AU33" i="3"/>
  <c r="BA33" i="3"/>
  <c r="BB33" i="3"/>
  <c r="BC33" i="3"/>
  <c r="BD33" i="3"/>
  <c r="BE33" i="3"/>
  <c r="BF33" i="3"/>
  <c r="AW34" i="3"/>
  <c r="BA34" i="3"/>
  <c r="BB34" i="3"/>
  <c r="BC34" i="3"/>
  <c r="BD34" i="3"/>
  <c r="BE34" i="3"/>
  <c r="BF34" i="3"/>
  <c r="AY35" i="3"/>
  <c r="BA35" i="3"/>
  <c r="BB35" i="3"/>
  <c r="BC35" i="3"/>
  <c r="BD35" i="3"/>
  <c r="BE35" i="3"/>
  <c r="BF35" i="3"/>
  <c r="BA36" i="3"/>
  <c r="AU41" i="3" s="1"/>
  <c r="BB36" i="3"/>
  <c r="AV36" i="3" s="1"/>
  <c r="BC36" i="3"/>
  <c r="AW38" i="3" s="1"/>
  <c r="BD36" i="3"/>
  <c r="AX36" i="3" s="1"/>
  <c r="BE36" i="3"/>
  <c r="BF36" i="3"/>
  <c r="AZ36" i="3" s="1"/>
  <c r="AU37" i="3"/>
  <c r="BA37" i="3"/>
  <c r="BB37" i="3"/>
  <c r="AV37" i="3" s="1"/>
  <c r="BC37" i="3"/>
  <c r="BD37" i="3"/>
  <c r="AX37" i="3" s="1"/>
  <c r="BE37" i="3"/>
  <c r="BF37" i="3"/>
  <c r="AZ37" i="3" s="1"/>
  <c r="BA38" i="3"/>
  <c r="BB38" i="3"/>
  <c r="AV38" i="3" s="1"/>
  <c r="BC38" i="3"/>
  <c r="BD38" i="3"/>
  <c r="AX38" i="3" s="1"/>
  <c r="BE38" i="3"/>
  <c r="BF38" i="3"/>
  <c r="AZ38" i="3" s="1"/>
  <c r="AY39" i="3"/>
  <c r="BA39" i="3"/>
  <c r="BB39" i="3"/>
  <c r="AV39" i="3" s="1"/>
  <c r="BC39" i="3"/>
  <c r="BD39" i="3"/>
  <c r="AX39" i="3" s="1"/>
  <c r="BE39" i="3"/>
  <c r="BF39" i="3"/>
  <c r="AZ39" i="3" s="1"/>
  <c r="BA40" i="3"/>
  <c r="BB40" i="3"/>
  <c r="AV40" i="3" s="1"/>
  <c r="BC40" i="3"/>
  <c r="BD40" i="3"/>
  <c r="AX40" i="3" s="1"/>
  <c r="BE40" i="3"/>
  <c r="BF40" i="3"/>
  <c r="AZ40" i="3" s="1"/>
  <c r="BA41" i="3"/>
  <c r="BB41" i="3"/>
  <c r="AV41" i="3" s="1"/>
  <c r="BC41" i="3"/>
  <c r="BD41" i="3"/>
  <c r="AX41" i="3" s="1"/>
  <c r="BE41" i="3"/>
  <c r="BF41" i="3"/>
  <c r="AZ41" i="3" s="1"/>
  <c r="AW42" i="3"/>
  <c r="BA42" i="3"/>
  <c r="BB42" i="3"/>
  <c r="AV42" i="3" s="1"/>
  <c r="BC42" i="3"/>
  <c r="BD42" i="3"/>
  <c r="AX42" i="3" s="1"/>
  <c r="BE42" i="3"/>
  <c r="BF42" i="3"/>
  <c r="AZ42" i="3" s="1"/>
  <c r="AY43" i="3"/>
  <c r="BA43" i="3"/>
  <c r="BB43" i="3"/>
  <c r="AV43" i="3" s="1"/>
  <c r="BC43" i="3"/>
  <c r="BD43" i="3"/>
  <c r="AX43" i="3" s="1"/>
  <c r="BE43" i="3"/>
  <c r="BF43" i="3"/>
  <c r="AZ43" i="3" s="1"/>
  <c r="BA44" i="3"/>
  <c r="AU49" i="3" s="1"/>
  <c r="BB44" i="3"/>
  <c r="AV44" i="3" s="1"/>
  <c r="BC44" i="3"/>
  <c r="AW46" i="3" s="1"/>
  <c r="BD44" i="3"/>
  <c r="AX44" i="3" s="1"/>
  <c r="BE44" i="3"/>
  <c r="BF44" i="3"/>
  <c r="AZ44" i="3" s="1"/>
  <c r="AU45" i="3"/>
  <c r="BA45" i="3"/>
  <c r="BB45" i="3"/>
  <c r="AV45" i="3" s="1"/>
  <c r="BC45" i="3"/>
  <c r="BD45" i="3"/>
  <c r="AX45" i="3" s="1"/>
  <c r="BE45" i="3"/>
  <c r="BF45" i="3"/>
  <c r="AZ45" i="3" s="1"/>
  <c r="BA46" i="3"/>
  <c r="BB46" i="3"/>
  <c r="AV46" i="3" s="1"/>
  <c r="BC46" i="3"/>
  <c r="BD46" i="3"/>
  <c r="AX46" i="3" s="1"/>
  <c r="BE46" i="3"/>
  <c r="BF46" i="3"/>
  <c r="AZ46" i="3" s="1"/>
  <c r="AY47" i="3"/>
  <c r="BA47" i="3"/>
  <c r="BB47" i="3"/>
  <c r="AV47" i="3" s="1"/>
  <c r="BC47" i="3"/>
  <c r="BD47" i="3"/>
  <c r="AX47" i="3" s="1"/>
  <c r="BE47" i="3"/>
  <c r="BF47" i="3"/>
  <c r="AZ47" i="3" s="1"/>
  <c r="BA48" i="3"/>
  <c r="BB48" i="3"/>
  <c r="AV48" i="3" s="1"/>
  <c r="BC48" i="3"/>
  <c r="BD48" i="3"/>
  <c r="AX48" i="3" s="1"/>
  <c r="BE48" i="3"/>
  <c r="BF48" i="3"/>
  <c r="AZ48" i="3" s="1"/>
  <c r="BA49" i="3"/>
  <c r="BB49" i="3"/>
  <c r="AV49" i="3" s="1"/>
  <c r="BC49" i="3"/>
  <c r="BD49" i="3"/>
  <c r="AX49" i="3" s="1"/>
  <c r="BE49" i="3"/>
  <c r="BF49" i="3"/>
  <c r="AZ49" i="3" s="1"/>
  <c r="AW50" i="3"/>
  <c r="BA50" i="3"/>
  <c r="BB50" i="3"/>
  <c r="AV50" i="3" s="1"/>
  <c r="BC50" i="3"/>
  <c r="BD50" i="3"/>
  <c r="AX50" i="3" s="1"/>
  <c r="BE50" i="3"/>
  <c r="BF50" i="3"/>
  <c r="AZ50" i="3" s="1"/>
  <c r="AY51" i="3"/>
  <c r="BA51" i="3"/>
  <c r="BB51" i="3"/>
  <c r="AV51" i="3" s="1"/>
  <c r="BC51" i="3"/>
  <c r="BD51" i="3"/>
  <c r="AX51" i="3" s="1"/>
  <c r="BE51" i="3"/>
  <c r="BF51" i="3"/>
  <c r="AZ51" i="3" s="1"/>
  <c r="BA52" i="3"/>
  <c r="AU57" i="3" s="1"/>
  <c r="BB52" i="3"/>
  <c r="AV52" i="3" s="1"/>
  <c r="BC52" i="3"/>
  <c r="AW54" i="3" s="1"/>
  <c r="BD52" i="3"/>
  <c r="AX52" i="3" s="1"/>
  <c r="BE52" i="3"/>
  <c r="BF52" i="3"/>
  <c r="AZ52" i="3" s="1"/>
  <c r="AU53" i="3"/>
  <c r="BA53" i="3"/>
  <c r="BB53" i="3"/>
  <c r="AV53" i="3" s="1"/>
  <c r="BC53" i="3"/>
  <c r="BD53" i="3"/>
  <c r="AX53" i="3" s="1"/>
  <c r="BE53" i="3"/>
  <c r="BF53" i="3"/>
  <c r="AZ53" i="3" s="1"/>
  <c r="BA54" i="3"/>
  <c r="BB54" i="3"/>
  <c r="AV54" i="3" s="1"/>
  <c r="BC54" i="3"/>
  <c r="BD54" i="3"/>
  <c r="AX54" i="3" s="1"/>
  <c r="BE54" i="3"/>
  <c r="BF54" i="3"/>
  <c r="AZ54" i="3" s="1"/>
  <c r="AY55" i="3"/>
  <c r="BA55" i="3"/>
  <c r="BB55" i="3"/>
  <c r="AV55" i="3" s="1"/>
  <c r="BC55" i="3"/>
  <c r="BD55" i="3"/>
  <c r="AX55" i="3" s="1"/>
  <c r="BE55" i="3"/>
  <c r="BF55" i="3"/>
  <c r="AZ55" i="3" s="1"/>
  <c r="BA56" i="3"/>
  <c r="BB56" i="3"/>
  <c r="AV56" i="3" s="1"/>
  <c r="BC56" i="3"/>
  <c r="BD56" i="3"/>
  <c r="AX56" i="3" s="1"/>
  <c r="BE56" i="3"/>
  <c r="BF56" i="3"/>
  <c r="AZ56" i="3" s="1"/>
  <c r="BA57" i="3"/>
  <c r="BB57" i="3"/>
  <c r="AV57" i="3" s="1"/>
  <c r="BC57" i="3"/>
  <c r="BD57" i="3"/>
  <c r="AX57" i="3" s="1"/>
  <c r="BE57" i="3"/>
  <c r="BF57" i="3"/>
  <c r="AZ57" i="3" s="1"/>
  <c r="AW58" i="3"/>
  <c r="BA58" i="3"/>
  <c r="BB58" i="3"/>
  <c r="AV58" i="3" s="1"/>
  <c r="BC58" i="3"/>
  <c r="BD58" i="3"/>
  <c r="AX58" i="3" s="1"/>
  <c r="BE58" i="3"/>
  <c r="BF58" i="3"/>
  <c r="AZ58" i="3" s="1"/>
  <c r="AY59" i="3"/>
  <c r="BA59" i="3"/>
  <c r="BB59" i="3"/>
  <c r="AV59" i="3" s="1"/>
  <c r="BC59" i="3"/>
  <c r="BD59" i="3"/>
  <c r="AX59" i="3" s="1"/>
  <c r="BE59" i="3"/>
  <c r="BF59" i="3"/>
  <c r="AZ59" i="3" s="1"/>
  <c r="BA60" i="3"/>
  <c r="AU64" i="3" s="1"/>
  <c r="BB60" i="3"/>
  <c r="AV60" i="3" s="1"/>
  <c r="BC60" i="3"/>
  <c r="AW62" i="3" s="1"/>
  <c r="BD60" i="3"/>
  <c r="AX60" i="3" s="1"/>
  <c r="BE60" i="3"/>
  <c r="AY66" i="3" s="1"/>
  <c r="BF60" i="3"/>
  <c r="AZ60" i="3" s="1"/>
  <c r="AU61" i="3"/>
  <c r="BA61" i="3"/>
  <c r="BB61" i="3"/>
  <c r="AV61" i="3" s="1"/>
  <c r="BC61" i="3"/>
  <c r="BD61" i="3"/>
  <c r="AX61" i="3" s="1"/>
  <c r="BE61" i="3"/>
  <c r="BF61" i="3"/>
  <c r="AZ61" i="3" s="1"/>
  <c r="BA62" i="3"/>
  <c r="BB62" i="3"/>
  <c r="AV62" i="3" s="1"/>
  <c r="BC62" i="3"/>
  <c r="BD62" i="3"/>
  <c r="AX62" i="3" s="1"/>
  <c r="BE62" i="3"/>
  <c r="BF62" i="3"/>
  <c r="AZ62" i="3" s="1"/>
  <c r="AW63" i="3"/>
  <c r="BA63" i="3"/>
  <c r="BB63" i="3"/>
  <c r="AV63" i="3" s="1"/>
  <c r="BC63" i="3"/>
  <c r="BD63" i="3"/>
  <c r="AX63" i="3" s="1"/>
  <c r="BE63" i="3"/>
  <c r="BF63" i="3"/>
  <c r="AZ63" i="3" s="1"/>
  <c r="AY64" i="3"/>
  <c r="BA64" i="3"/>
  <c r="BB64" i="3"/>
  <c r="AV64" i="3" s="1"/>
  <c r="BC64" i="3"/>
  <c r="BD64" i="3"/>
  <c r="AX64" i="3" s="1"/>
  <c r="BE64" i="3"/>
  <c r="BF64" i="3"/>
  <c r="AZ64" i="3" s="1"/>
  <c r="BA65" i="3"/>
  <c r="AU68" i="3" s="1"/>
  <c r="BB65" i="3"/>
  <c r="AV65" i="3" s="1"/>
  <c r="BC65" i="3"/>
  <c r="AW69" i="3" s="1"/>
  <c r="BD65" i="3"/>
  <c r="AX65" i="3" s="1"/>
  <c r="BE65" i="3"/>
  <c r="AY70" i="3" s="1"/>
  <c r="BF65" i="3"/>
  <c r="AZ65" i="3" s="1"/>
  <c r="AU66" i="3"/>
  <c r="BA66" i="3"/>
  <c r="BB66" i="3"/>
  <c r="AV66" i="3" s="1"/>
  <c r="BC66" i="3"/>
  <c r="BD66" i="3"/>
  <c r="AX66" i="3" s="1"/>
  <c r="BE66" i="3"/>
  <c r="BF66" i="3"/>
  <c r="AZ66" i="3" s="1"/>
  <c r="AW67" i="3"/>
  <c r="BA67" i="3"/>
  <c r="BB67" i="3"/>
  <c r="AV67" i="3" s="1"/>
  <c r="BC67" i="3"/>
  <c r="BD67" i="3"/>
  <c r="AX67" i="3" s="1"/>
  <c r="BE67" i="3"/>
  <c r="BF67" i="3"/>
  <c r="AZ67" i="3" s="1"/>
  <c r="AY68" i="3"/>
  <c r="BA68" i="3"/>
  <c r="BB68" i="3"/>
  <c r="AV68" i="3" s="1"/>
  <c r="BC68" i="3"/>
  <c r="BD68" i="3"/>
  <c r="AX68" i="3" s="1"/>
  <c r="BE68" i="3"/>
  <c r="BF68" i="3"/>
  <c r="AZ68" i="3" s="1"/>
  <c r="BA69" i="3"/>
  <c r="AU72" i="3" s="1"/>
  <c r="BB69" i="3"/>
  <c r="AV69" i="3" s="1"/>
  <c r="BC69" i="3"/>
  <c r="AW74" i="3" s="1"/>
  <c r="BD69" i="3"/>
  <c r="AX69" i="3" s="1"/>
  <c r="BE69" i="3"/>
  <c r="AY73" i="3" s="1"/>
  <c r="BF69" i="3"/>
  <c r="AZ69" i="3" s="1"/>
  <c r="AU70" i="3"/>
  <c r="BA70" i="3"/>
  <c r="BB70" i="3"/>
  <c r="AV70" i="3" s="1"/>
  <c r="BC70" i="3"/>
  <c r="BD70" i="3"/>
  <c r="AX70" i="3" s="1"/>
  <c r="BE70" i="3"/>
  <c r="BF70" i="3"/>
  <c r="AZ70" i="3" s="1"/>
  <c r="AW71" i="3"/>
  <c r="BA71" i="3"/>
  <c r="BB71" i="3"/>
  <c r="AV71" i="3" s="1"/>
  <c r="BC71" i="3"/>
  <c r="BD71" i="3"/>
  <c r="AX71" i="3" s="1"/>
  <c r="BE71" i="3"/>
  <c r="BF71" i="3"/>
  <c r="AZ71" i="3" s="1"/>
  <c r="AY72" i="3"/>
  <c r="BA72" i="3"/>
  <c r="BB72" i="3"/>
  <c r="AV72" i="3" s="1"/>
  <c r="BC72" i="3"/>
  <c r="BD72" i="3"/>
  <c r="AX72" i="3" s="1"/>
  <c r="BE72" i="3"/>
  <c r="BF72" i="3"/>
  <c r="AZ72" i="3" s="1"/>
  <c r="BA73" i="3"/>
  <c r="BB73" i="3"/>
  <c r="AV73" i="3" s="1"/>
  <c r="BC73" i="3"/>
  <c r="AW73" i="3" s="1"/>
  <c r="BD73" i="3"/>
  <c r="AX73" i="3" s="1"/>
  <c r="BE73" i="3"/>
  <c r="BF73" i="3"/>
  <c r="AZ73" i="3" s="1"/>
  <c r="AU74" i="3"/>
  <c r="AY74" i="3"/>
  <c r="BA74" i="3"/>
  <c r="BB74" i="3"/>
  <c r="AV74" i="3" s="1"/>
  <c r="BC74" i="3"/>
  <c r="BD74" i="3"/>
  <c r="AX74" i="3" s="1"/>
  <c r="BE74" i="3"/>
  <c r="BF74" i="3"/>
  <c r="AZ74" i="3" s="1"/>
  <c r="BA75" i="3"/>
  <c r="BB75" i="3"/>
  <c r="AV75" i="3" s="1"/>
  <c r="BC75" i="3"/>
  <c r="AW75" i="3" s="1"/>
  <c r="BD75" i="3"/>
  <c r="AX75" i="3" s="1"/>
  <c r="BE75" i="3"/>
  <c r="BF75" i="3"/>
  <c r="AZ75" i="3" s="1"/>
  <c r="AU76" i="3"/>
  <c r="AY76" i="3"/>
  <c r="BA76" i="3"/>
  <c r="BB76" i="3"/>
  <c r="AV76" i="3" s="1"/>
  <c r="BC76" i="3"/>
  <c r="BD76" i="3"/>
  <c r="AX76" i="3" s="1"/>
  <c r="BE76" i="3"/>
  <c r="BF76" i="3"/>
  <c r="AZ76" i="3" s="1"/>
  <c r="BA77" i="3"/>
  <c r="BB77" i="3"/>
  <c r="AV77" i="3" s="1"/>
  <c r="BC77" i="3"/>
  <c r="AW77" i="3" s="1"/>
  <c r="BD77" i="3"/>
  <c r="AX77" i="3" s="1"/>
  <c r="BE77" i="3"/>
  <c r="AY78" i="3" s="1"/>
  <c r="BF77" i="3"/>
  <c r="AZ77" i="3" s="1"/>
  <c r="AU78" i="3"/>
  <c r="BA78" i="3"/>
  <c r="BB78" i="3"/>
  <c r="AV78" i="3" s="1"/>
  <c r="BC78" i="3"/>
  <c r="BD78" i="3"/>
  <c r="AX78" i="3" s="1"/>
  <c r="BE78" i="3"/>
  <c r="BF78" i="3"/>
  <c r="AZ78" i="3" s="1"/>
  <c r="AW79" i="3"/>
  <c r="BA79" i="3"/>
  <c r="BB79" i="3"/>
  <c r="AV79" i="3" s="1"/>
  <c r="BC79" i="3"/>
  <c r="BD79" i="3"/>
  <c r="AX79" i="3" s="1"/>
  <c r="BE79" i="3"/>
  <c r="BF79" i="3"/>
  <c r="AZ79" i="3" s="1"/>
  <c r="AU80" i="3"/>
  <c r="AY80" i="3"/>
  <c r="BA80" i="3"/>
  <c r="BB80" i="3"/>
  <c r="AV80" i="3" s="1"/>
  <c r="BC80" i="3"/>
  <c r="BD80" i="3"/>
  <c r="AX80" i="3" s="1"/>
  <c r="BE80" i="3"/>
  <c r="BF80" i="3"/>
  <c r="AZ80" i="3" s="1"/>
  <c r="BA81" i="3"/>
  <c r="BB81" i="3"/>
  <c r="AV81" i="3" s="1"/>
  <c r="BC81" i="3"/>
  <c r="AW81" i="3" s="1"/>
  <c r="BD81" i="3"/>
  <c r="AX81" i="3" s="1"/>
  <c r="BE81" i="3"/>
  <c r="AY82" i="3" s="1"/>
  <c r="BF81" i="3"/>
  <c r="AZ81" i="3" s="1"/>
  <c r="AU82" i="3"/>
  <c r="BA82" i="3"/>
  <c r="BB82" i="3"/>
  <c r="AV82" i="3" s="1"/>
  <c r="BC82" i="3"/>
  <c r="BD82" i="3"/>
  <c r="AX82" i="3" s="1"/>
  <c r="BE82" i="3"/>
  <c r="BF82" i="3"/>
  <c r="AZ82" i="3" s="1"/>
  <c r="AW83" i="3"/>
  <c r="BA83" i="3"/>
  <c r="BB83" i="3"/>
  <c r="AV83" i="3" s="1"/>
  <c r="BC83" i="3"/>
  <c r="BD83" i="3"/>
  <c r="AX83" i="3" s="1"/>
  <c r="BE83" i="3"/>
  <c r="BF83" i="3"/>
  <c r="AZ83" i="3" s="1"/>
  <c r="AU84" i="3"/>
  <c r="AY84" i="3"/>
  <c r="BA84" i="3"/>
  <c r="BB84" i="3"/>
  <c r="AV84" i="3" s="1"/>
  <c r="BC84" i="3"/>
  <c r="BD84" i="3"/>
  <c r="AX84" i="3" s="1"/>
  <c r="BE84" i="3"/>
  <c r="BF84" i="3"/>
  <c r="AZ84" i="3" s="1"/>
  <c r="BA85" i="3"/>
  <c r="BB85" i="3"/>
  <c r="AV85" i="3" s="1"/>
  <c r="BC85" i="3"/>
  <c r="AW85" i="3" s="1"/>
  <c r="BD85" i="3"/>
  <c r="AX85" i="3" s="1"/>
  <c r="BE85" i="3"/>
  <c r="AY86" i="3" s="1"/>
  <c r="BF85" i="3"/>
  <c r="AZ85" i="3" s="1"/>
  <c r="AU86" i="3"/>
  <c r="BA86" i="3"/>
  <c r="BB86" i="3"/>
  <c r="AV86" i="3" s="1"/>
  <c r="BC86" i="3"/>
  <c r="BD86" i="3"/>
  <c r="AX86" i="3" s="1"/>
  <c r="BE86" i="3"/>
  <c r="BF86" i="3"/>
  <c r="AZ86" i="3" s="1"/>
  <c r="AW87" i="3"/>
  <c r="BA87" i="3"/>
  <c r="BB87" i="3"/>
  <c r="AV87" i="3" s="1"/>
  <c r="BC87" i="3"/>
  <c r="BD87" i="3"/>
  <c r="AX87" i="3" s="1"/>
  <c r="BE87" i="3"/>
  <c r="BF87" i="3"/>
  <c r="AZ87" i="3" s="1"/>
  <c r="AU88" i="3"/>
  <c r="AY88" i="3"/>
  <c r="BA88" i="3"/>
  <c r="BB88" i="3"/>
  <c r="AV88" i="3" s="1"/>
  <c r="BC88" i="3"/>
  <c r="BD88" i="3"/>
  <c r="AX88" i="3" s="1"/>
  <c r="BE88" i="3"/>
  <c r="BF88" i="3"/>
  <c r="AZ88" i="3" s="1"/>
  <c r="BA89" i="3"/>
  <c r="BB89" i="3"/>
  <c r="AV89" i="3" s="1"/>
  <c r="BC89" i="3"/>
  <c r="AW89" i="3" s="1"/>
  <c r="BD89" i="3"/>
  <c r="AX89" i="3" s="1"/>
  <c r="BE89" i="3"/>
  <c r="AY90" i="3" s="1"/>
  <c r="BF89" i="3"/>
  <c r="AZ89" i="3" s="1"/>
  <c r="AU90" i="3"/>
  <c r="BA90" i="3"/>
  <c r="BB90" i="3"/>
  <c r="AV90" i="3" s="1"/>
  <c r="BC90" i="3"/>
  <c r="BD90" i="3"/>
  <c r="AX90" i="3" s="1"/>
  <c r="BE90" i="3"/>
  <c r="BF90" i="3"/>
  <c r="AZ90" i="3" s="1"/>
  <c r="AW91" i="3"/>
  <c r="BA91" i="3"/>
  <c r="BB91" i="3"/>
  <c r="AV91" i="3" s="1"/>
  <c r="BC91" i="3"/>
  <c r="BD91" i="3"/>
  <c r="AX91" i="3" s="1"/>
  <c r="BE91" i="3"/>
  <c r="BF91" i="3"/>
  <c r="AZ91" i="3" s="1"/>
  <c r="AU92" i="3"/>
  <c r="AY92" i="3"/>
  <c r="BA92" i="3"/>
  <c r="BB92" i="3"/>
  <c r="AV92" i="3" s="1"/>
  <c r="BC92" i="3"/>
  <c r="BD92" i="3"/>
  <c r="AX92" i="3" s="1"/>
  <c r="BE92" i="3"/>
  <c r="BF92" i="3"/>
  <c r="AZ92" i="3" s="1"/>
  <c r="BA93" i="3"/>
  <c r="BB93" i="3"/>
  <c r="AV93" i="3" s="1"/>
  <c r="BC93" i="3"/>
  <c r="AW93" i="3" s="1"/>
  <c r="BD93" i="3"/>
  <c r="AX93" i="3" s="1"/>
  <c r="BE93" i="3"/>
  <c r="AY94" i="3" s="1"/>
  <c r="BF93" i="3"/>
  <c r="AZ93" i="3" s="1"/>
  <c r="AU94" i="3"/>
  <c r="BA94" i="3"/>
  <c r="BB94" i="3"/>
  <c r="AV94" i="3" s="1"/>
  <c r="BC94" i="3"/>
  <c r="BD94" i="3"/>
  <c r="AX94" i="3" s="1"/>
  <c r="BE94" i="3"/>
  <c r="BF94" i="3"/>
  <c r="AZ94" i="3" s="1"/>
  <c r="AW95" i="3"/>
  <c r="BA95" i="3"/>
  <c r="BB95" i="3"/>
  <c r="AV95" i="3" s="1"/>
  <c r="BC95" i="3"/>
  <c r="BD95" i="3"/>
  <c r="AX95" i="3" s="1"/>
  <c r="BE95" i="3"/>
  <c r="BF95" i="3"/>
  <c r="AZ95" i="3" s="1"/>
  <c r="AU96" i="3"/>
  <c r="BA96" i="3"/>
  <c r="BB96" i="3"/>
  <c r="AV96" i="3" s="1"/>
  <c r="BC96" i="3"/>
  <c r="BD96" i="3"/>
  <c r="AX96" i="3" s="1"/>
  <c r="BE96" i="3"/>
  <c r="BF96" i="3"/>
  <c r="AZ96" i="3" s="1"/>
  <c r="BA97" i="3"/>
  <c r="BB97" i="3"/>
  <c r="AV97" i="3" s="1"/>
  <c r="BC97" i="3"/>
  <c r="AW97" i="3" s="1"/>
  <c r="BD97" i="3"/>
  <c r="AX97" i="3" s="1"/>
  <c r="BE97" i="3"/>
  <c r="AY98" i="3" s="1"/>
  <c r="BF97" i="3"/>
  <c r="AZ97" i="3" s="1"/>
  <c r="AU98" i="3"/>
  <c r="BA98" i="3"/>
  <c r="BB98" i="3"/>
  <c r="AV98" i="3" s="1"/>
  <c r="BC98" i="3"/>
  <c r="BD98" i="3"/>
  <c r="AX98" i="3" s="1"/>
  <c r="BE98" i="3"/>
  <c r="BF98" i="3"/>
  <c r="AZ98" i="3" s="1"/>
  <c r="AW99" i="3"/>
  <c r="BA99" i="3"/>
  <c r="BB99" i="3"/>
  <c r="AV99" i="3" s="1"/>
  <c r="BC99" i="3"/>
  <c r="BD99" i="3"/>
  <c r="AX99" i="3" s="1"/>
  <c r="BE99" i="3"/>
  <c r="BF99" i="3"/>
  <c r="AZ99" i="3" s="1"/>
  <c r="AU100" i="3"/>
  <c r="AY100" i="3"/>
  <c r="BA100" i="3"/>
  <c r="BB100" i="3"/>
  <c r="AV100" i="3" s="1"/>
  <c r="BC100" i="3"/>
  <c r="BD100" i="3"/>
  <c r="AX100" i="3" s="1"/>
  <c r="BE100" i="3"/>
  <c r="BF100" i="3"/>
  <c r="AZ100" i="3" s="1"/>
  <c r="BA101" i="3"/>
  <c r="BB101" i="3"/>
  <c r="AV101" i="3" s="1"/>
  <c r="BC101" i="3"/>
  <c r="AW101" i="3" s="1"/>
  <c r="BD101" i="3"/>
  <c r="AX101" i="3" s="1"/>
  <c r="BE101" i="3"/>
  <c r="AY102" i="3" s="1"/>
  <c r="BF101" i="3"/>
  <c r="AZ101" i="3" s="1"/>
  <c r="AU102" i="3"/>
  <c r="BA102" i="3"/>
  <c r="BB102" i="3"/>
  <c r="AV102" i="3" s="1"/>
  <c r="BC102" i="3"/>
  <c r="BD102" i="3"/>
  <c r="AX102" i="3" s="1"/>
  <c r="BE102" i="3"/>
  <c r="BF102" i="3"/>
  <c r="AZ102" i="3" s="1"/>
  <c r="AW103" i="3"/>
  <c r="BA103" i="3"/>
  <c r="BB103" i="3"/>
  <c r="AV103" i="3" s="1"/>
  <c r="BC103" i="3"/>
  <c r="BD103" i="3"/>
  <c r="AX103" i="3" s="1"/>
  <c r="BE103" i="3"/>
  <c r="BF103" i="3"/>
  <c r="AZ103" i="3" s="1"/>
  <c r="AU104" i="3"/>
  <c r="AY104" i="3"/>
  <c r="BA104" i="3"/>
  <c r="BB104" i="3"/>
  <c r="AV104" i="3" s="1"/>
  <c r="BC104" i="3"/>
  <c r="BD104" i="3"/>
  <c r="AX104" i="3" s="1"/>
  <c r="BE104" i="3"/>
  <c r="BF104" i="3"/>
  <c r="AZ104" i="3" s="1"/>
  <c r="BA105" i="3"/>
  <c r="BB105" i="3"/>
  <c r="AV105" i="3" s="1"/>
  <c r="BC105" i="3"/>
  <c r="AW105" i="3" s="1"/>
  <c r="BD105" i="3"/>
  <c r="AX105" i="3" s="1"/>
  <c r="BE105" i="3"/>
  <c r="AY106" i="3" s="1"/>
  <c r="BF105" i="3"/>
  <c r="AZ105" i="3" s="1"/>
  <c r="AU106" i="3"/>
  <c r="BA106" i="3"/>
  <c r="BB106" i="3"/>
  <c r="AV106" i="3" s="1"/>
  <c r="BC106" i="3"/>
  <c r="BD106" i="3"/>
  <c r="AX106" i="3" s="1"/>
  <c r="BE106" i="3"/>
  <c r="BF106" i="3"/>
  <c r="AZ106" i="3" s="1"/>
  <c r="AW107" i="3"/>
  <c r="BA107" i="3"/>
  <c r="BB107" i="3"/>
  <c r="AV107" i="3" s="1"/>
  <c r="BC107" i="3"/>
  <c r="BD107" i="3"/>
  <c r="AX107" i="3" s="1"/>
  <c r="BE107" i="3"/>
  <c r="BF107" i="3"/>
  <c r="AZ107" i="3" s="1"/>
  <c r="AU108" i="3"/>
  <c r="AY108" i="3"/>
  <c r="BA108" i="3"/>
  <c r="BB108" i="3"/>
  <c r="AV108" i="3" s="1"/>
  <c r="BC108" i="3"/>
  <c r="BD108" i="3"/>
  <c r="AX108" i="3" s="1"/>
  <c r="BE108" i="3"/>
  <c r="BF108" i="3"/>
  <c r="AZ108" i="3" s="1"/>
  <c r="BA109" i="3"/>
  <c r="BB109" i="3"/>
  <c r="AV109" i="3" s="1"/>
  <c r="BC109" i="3"/>
  <c r="AW109" i="3" s="1"/>
  <c r="BD109" i="3"/>
  <c r="AX109" i="3" s="1"/>
  <c r="BE109" i="3"/>
  <c r="AY110" i="3" s="1"/>
  <c r="BF109" i="3"/>
  <c r="AZ109" i="3" s="1"/>
  <c r="AU110" i="3"/>
  <c r="BA110" i="3"/>
  <c r="BB110" i="3"/>
  <c r="AV110" i="3" s="1"/>
  <c r="BC110" i="3"/>
  <c r="BD110" i="3"/>
  <c r="AX110" i="3" s="1"/>
  <c r="BE110" i="3"/>
  <c r="BF110" i="3"/>
  <c r="AZ110" i="3" s="1"/>
  <c r="AW111" i="3"/>
  <c r="BA111" i="3"/>
  <c r="BB111" i="3"/>
  <c r="AV111" i="3" s="1"/>
  <c r="BC111" i="3"/>
  <c r="BD111" i="3"/>
  <c r="AX111" i="3" s="1"/>
  <c r="BE111" i="3"/>
  <c r="BF111" i="3"/>
  <c r="AZ111" i="3" s="1"/>
  <c r="AU112" i="3"/>
  <c r="AY112" i="3"/>
  <c r="BA112" i="3"/>
  <c r="BB112" i="3"/>
  <c r="AV112" i="3" s="1"/>
  <c r="BC112" i="3"/>
  <c r="BD112" i="3"/>
  <c r="AX112" i="3" s="1"/>
  <c r="BE112" i="3"/>
  <c r="BF112" i="3"/>
  <c r="AZ112" i="3" s="1"/>
  <c r="BA113" i="3"/>
  <c r="BB113" i="3"/>
  <c r="AV113" i="3" s="1"/>
  <c r="BC113" i="3"/>
  <c r="AW113" i="3" s="1"/>
  <c r="BD113" i="3"/>
  <c r="AX113" i="3" s="1"/>
  <c r="BE113" i="3"/>
  <c r="AY114" i="3" s="1"/>
  <c r="BF113" i="3"/>
  <c r="AZ113" i="3" s="1"/>
  <c r="AU114" i="3"/>
  <c r="BA114" i="3"/>
  <c r="BB114" i="3"/>
  <c r="AV114" i="3" s="1"/>
  <c r="BC114" i="3"/>
  <c r="BD114" i="3"/>
  <c r="AX114" i="3" s="1"/>
  <c r="BE114" i="3"/>
  <c r="BF114" i="3"/>
  <c r="AZ114" i="3" s="1"/>
  <c r="AW115" i="3"/>
  <c r="BA115" i="3"/>
  <c r="BB115" i="3"/>
  <c r="AV115" i="3" s="1"/>
  <c r="BC115" i="3"/>
  <c r="BD115" i="3"/>
  <c r="AX115" i="3" s="1"/>
  <c r="BE115" i="3"/>
  <c r="BF115" i="3"/>
  <c r="AZ115" i="3" s="1"/>
  <c r="AU116" i="3"/>
  <c r="AY116" i="3"/>
  <c r="BA116" i="3"/>
  <c r="BB116" i="3"/>
  <c r="AV116" i="3" s="1"/>
  <c r="BC116" i="3"/>
  <c r="BD116" i="3"/>
  <c r="AX116" i="3" s="1"/>
  <c r="BE116" i="3"/>
  <c r="BF116" i="3"/>
  <c r="AZ116" i="3" s="1"/>
  <c r="BA117" i="3"/>
  <c r="BB117" i="3"/>
  <c r="AV117" i="3" s="1"/>
  <c r="BC117" i="3"/>
  <c r="AW117" i="3" s="1"/>
  <c r="BD117" i="3"/>
  <c r="AX117" i="3" s="1"/>
  <c r="BE117" i="3"/>
  <c r="AY118" i="3" s="1"/>
  <c r="BF117" i="3"/>
  <c r="AZ117" i="3" s="1"/>
  <c r="AU118" i="3"/>
  <c r="BA118" i="3"/>
  <c r="BB118" i="3"/>
  <c r="AV118" i="3" s="1"/>
  <c r="BC118" i="3"/>
  <c r="BD118" i="3"/>
  <c r="AX118" i="3" s="1"/>
  <c r="BE118" i="3"/>
  <c r="BF118" i="3"/>
  <c r="AZ118" i="3" s="1"/>
  <c r="AW119" i="3"/>
  <c r="BA119" i="3"/>
  <c r="BB119" i="3"/>
  <c r="AV119" i="3" s="1"/>
  <c r="BC119" i="3"/>
  <c r="BD119" i="3"/>
  <c r="AX119" i="3" s="1"/>
  <c r="BE119" i="3"/>
  <c r="BF119" i="3"/>
  <c r="AZ119" i="3" s="1"/>
  <c r="AU120" i="3"/>
  <c r="BA120" i="3"/>
  <c r="BB120" i="3"/>
  <c r="AV120" i="3" s="1"/>
  <c r="BC120" i="3"/>
  <c r="BD120" i="3"/>
  <c r="AX120" i="3" s="1"/>
  <c r="BE120" i="3"/>
  <c r="BF120" i="3"/>
  <c r="AZ120" i="3" s="1"/>
  <c r="BA121" i="3"/>
  <c r="BB121" i="3"/>
  <c r="AV121" i="3" s="1"/>
  <c r="BC121" i="3"/>
  <c r="AW121" i="3" s="1"/>
  <c r="BD121" i="3"/>
  <c r="AX121" i="3" s="1"/>
  <c r="BE121" i="3"/>
  <c r="AY122" i="3" s="1"/>
  <c r="BF121" i="3"/>
  <c r="AZ121" i="3" s="1"/>
  <c r="AU122" i="3"/>
  <c r="BA122" i="3"/>
  <c r="BB122" i="3"/>
  <c r="AV122" i="3" s="1"/>
  <c r="BC122" i="3"/>
  <c r="BD122" i="3"/>
  <c r="AX122" i="3" s="1"/>
  <c r="BE122" i="3"/>
  <c r="BF122" i="3"/>
  <c r="AZ122" i="3" s="1"/>
  <c r="AW123" i="3"/>
  <c r="BA123" i="3"/>
  <c r="BB123" i="3"/>
  <c r="AV123" i="3" s="1"/>
  <c r="BC123" i="3"/>
  <c r="BD123" i="3"/>
  <c r="AX123" i="3" s="1"/>
  <c r="BE123" i="3"/>
  <c r="BF123" i="3"/>
  <c r="AZ123" i="3" s="1"/>
  <c r="AU124" i="3"/>
  <c r="BA124" i="3"/>
  <c r="BB124" i="3"/>
  <c r="AV124" i="3" s="1"/>
  <c r="BC124" i="3"/>
  <c r="BD124" i="3"/>
  <c r="AX124" i="3" s="1"/>
  <c r="BE124" i="3"/>
  <c r="BF124" i="3"/>
  <c r="AZ124" i="3" s="1"/>
  <c r="BA125" i="3"/>
  <c r="BB125" i="3"/>
  <c r="AV125" i="3" s="1"/>
  <c r="BC125" i="3"/>
  <c r="AW125" i="3" s="1"/>
  <c r="BD125" i="3"/>
  <c r="AX125" i="3" s="1"/>
  <c r="BE125" i="3"/>
  <c r="AY126" i="3" s="1"/>
  <c r="BF125" i="3"/>
  <c r="AZ125" i="3" s="1"/>
  <c r="AU126" i="3"/>
  <c r="BA126" i="3"/>
  <c r="BB126" i="3"/>
  <c r="AV126" i="3" s="1"/>
  <c r="BC126" i="3"/>
  <c r="BD126" i="3"/>
  <c r="AX126" i="3" s="1"/>
  <c r="BE126" i="3"/>
  <c r="BF126" i="3"/>
  <c r="AZ126" i="3" s="1"/>
  <c r="AW127" i="3"/>
  <c r="BA127" i="3"/>
  <c r="BB127" i="3"/>
  <c r="AV127" i="3" s="1"/>
  <c r="BC127" i="3"/>
  <c r="BD127" i="3"/>
  <c r="AX127" i="3" s="1"/>
  <c r="BE127" i="3"/>
  <c r="BF127" i="3"/>
  <c r="AZ127" i="3" s="1"/>
  <c r="AU128" i="3"/>
  <c r="BA128" i="3"/>
  <c r="BB128" i="3"/>
  <c r="AV128" i="3" s="1"/>
  <c r="BC128" i="3"/>
  <c r="BD128" i="3"/>
  <c r="AX128" i="3" s="1"/>
  <c r="BE128" i="3"/>
  <c r="BF128" i="3"/>
  <c r="AZ128" i="3" s="1"/>
  <c r="BA129" i="3"/>
  <c r="BB129" i="3"/>
  <c r="AV129" i="3" s="1"/>
  <c r="BC129" i="3"/>
  <c r="AW129" i="3" s="1"/>
  <c r="BD129" i="3"/>
  <c r="AX129" i="3" s="1"/>
  <c r="BE129" i="3"/>
  <c r="AY130" i="3" s="1"/>
  <c r="BF129" i="3"/>
  <c r="AZ129" i="3" s="1"/>
  <c r="AU130" i="3"/>
  <c r="BA130" i="3"/>
  <c r="BB130" i="3"/>
  <c r="AV130" i="3" s="1"/>
  <c r="BC130" i="3"/>
  <c r="BD130" i="3"/>
  <c r="AX130" i="3" s="1"/>
  <c r="BE130" i="3"/>
  <c r="BF130" i="3"/>
  <c r="AZ130" i="3" s="1"/>
  <c r="AW131" i="3"/>
  <c r="BA131" i="3"/>
  <c r="BB131" i="3"/>
  <c r="AV131" i="3" s="1"/>
  <c r="BC131" i="3"/>
  <c r="BD131" i="3"/>
  <c r="AX131" i="3" s="1"/>
  <c r="BE131" i="3"/>
  <c r="BF131" i="3"/>
  <c r="AZ131" i="3" s="1"/>
  <c r="AU132" i="3"/>
  <c r="BA132" i="3"/>
  <c r="BB132" i="3"/>
  <c r="AV132" i="3" s="1"/>
  <c r="BC132" i="3"/>
  <c r="BD132" i="3"/>
  <c r="AX132" i="3" s="1"/>
  <c r="BE132" i="3"/>
  <c r="BF132" i="3"/>
  <c r="AZ132" i="3" s="1"/>
  <c r="BA133" i="3"/>
  <c r="BB133" i="3"/>
  <c r="AV133" i="3" s="1"/>
  <c r="BC133" i="3"/>
  <c r="AW133" i="3" s="1"/>
  <c r="BD133" i="3"/>
  <c r="AX133" i="3" s="1"/>
  <c r="BE133" i="3"/>
  <c r="AY134" i="3" s="1"/>
  <c r="BF133" i="3"/>
  <c r="AZ133" i="3" s="1"/>
  <c r="AU134" i="3"/>
  <c r="BA134" i="3"/>
  <c r="BB134" i="3"/>
  <c r="AV134" i="3" s="1"/>
  <c r="BC134" i="3"/>
  <c r="BD134" i="3"/>
  <c r="AX134" i="3" s="1"/>
  <c r="BE134" i="3"/>
  <c r="BF134" i="3"/>
  <c r="AZ134" i="3" s="1"/>
  <c r="BA135" i="3"/>
  <c r="BB135" i="3"/>
  <c r="AV135" i="3" s="1"/>
  <c r="BC135" i="3"/>
  <c r="BD135" i="3"/>
  <c r="AX135" i="3" s="1"/>
  <c r="BE135" i="3"/>
  <c r="BF135" i="3"/>
  <c r="AZ135" i="3" s="1"/>
  <c r="AU136" i="3"/>
  <c r="BA136" i="3"/>
  <c r="BB136" i="3"/>
  <c r="AV136" i="3" s="1"/>
  <c r="BC136" i="3"/>
  <c r="BD136" i="3"/>
  <c r="AX136" i="3" s="1"/>
  <c r="BE136" i="3"/>
  <c r="BF136" i="3"/>
  <c r="AZ136" i="3" s="1"/>
  <c r="BA137" i="3"/>
  <c r="BB137" i="3"/>
  <c r="AV137" i="3" s="1"/>
  <c r="BC137" i="3"/>
  <c r="AW137" i="3" s="1"/>
  <c r="BD137" i="3"/>
  <c r="AX137" i="3" s="1"/>
  <c r="BE137" i="3"/>
  <c r="AY138" i="3" s="1"/>
  <c r="BF137" i="3"/>
  <c r="AZ137" i="3" s="1"/>
  <c r="AU138" i="3"/>
  <c r="BA138" i="3"/>
  <c r="BB138" i="3"/>
  <c r="AV138" i="3" s="1"/>
  <c r="BC138" i="3"/>
  <c r="BD138" i="3"/>
  <c r="AX138" i="3" s="1"/>
  <c r="BE138" i="3"/>
  <c r="BF138" i="3"/>
  <c r="AZ138" i="3" s="1"/>
  <c r="BA139" i="3"/>
  <c r="BB139" i="3"/>
  <c r="AV139" i="3" s="1"/>
  <c r="BC139" i="3"/>
  <c r="BD139" i="3"/>
  <c r="AX139" i="3" s="1"/>
  <c r="BE139" i="3"/>
  <c r="BF139" i="3"/>
  <c r="AZ139" i="3" s="1"/>
  <c r="AU140" i="3"/>
  <c r="BA140" i="3"/>
  <c r="BB140" i="3"/>
  <c r="AV140" i="3" s="1"/>
  <c r="BC140" i="3"/>
  <c r="BD140" i="3"/>
  <c r="AX140" i="3" s="1"/>
  <c r="BE140" i="3"/>
  <c r="BF140" i="3"/>
  <c r="AZ140" i="3" s="1"/>
  <c r="BA141" i="3"/>
  <c r="BB141" i="3"/>
  <c r="AV141" i="3" s="1"/>
  <c r="BC141" i="3"/>
  <c r="AW141" i="3" s="1"/>
  <c r="BD141" i="3"/>
  <c r="AX141" i="3" s="1"/>
  <c r="BE141" i="3"/>
  <c r="AY142" i="3" s="1"/>
  <c r="BF141" i="3"/>
  <c r="AZ141" i="3" s="1"/>
  <c r="AU142" i="3"/>
  <c r="BA142" i="3"/>
  <c r="BB142" i="3"/>
  <c r="AV142" i="3" s="1"/>
  <c r="BC142" i="3"/>
  <c r="BD142" i="3"/>
  <c r="AX142" i="3" s="1"/>
  <c r="BE142" i="3"/>
  <c r="BF142" i="3"/>
  <c r="AZ142" i="3" s="1"/>
  <c r="BA143" i="3"/>
  <c r="BB143" i="3"/>
  <c r="AV143" i="3" s="1"/>
  <c r="BC143" i="3"/>
  <c r="BD143" i="3"/>
  <c r="AX143" i="3" s="1"/>
  <c r="BE143" i="3"/>
  <c r="BF143" i="3"/>
  <c r="AZ143" i="3" s="1"/>
  <c r="AU144" i="3"/>
  <c r="BA144" i="3"/>
  <c r="BB144" i="3"/>
  <c r="AV144" i="3" s="1"/>
  <c r="BC144" i="3"/>
  <c r="BD144" i="3"/>
  <c r="AX144" i="3" s="1"/>
  <c r="BE144" i="3"/>
  <c r="BF144" i="3"/>
  <c r="AZ144" i="3" s="1"/>
  <c r="BA145" i="3"/>
  <c r="BB145" i="3"/>
  <c r="AV145" i="3" s="1"/>
  <c r="BC145" i="3"/>
  <c r="AW145" i="3" s="1"/>
  <c r="BD145" i="3"/>
  <c r="AX145" i="3" s="1"/>
  <c r="BE145" i="3"/>
  <c r="AY146" i="3" s="1"/>
  <c r="BF145" i="3"/>
  <c r="AZ145" i="3" s="1"/>
  <c r="AU146" i="3"/>
  <c r="BA146" i="3"/>
  <c r="BB146" i="3"/>
  <c r="AV146" i="3" s="1"/>
  <c r="BC146" i="3"/>
  <c r="BD146" i="3"/>
  <c r="AX146" i="3" s="1"/>
  <c r="BE146" i="3"/>
  <c r="BF146" i="3"/>
  <c r="AZ146" i="3" s="1"/>
  <c r="BA147" i="3"/>
  <c r="BB147" i="3"/>
  <c r="AV147" i="3" s="1"/>
  <c r="BC147" i="3"/>
  <c r="BD147" i="3"/>
  <c r="AX147" i="3" s="1"/>
  <c r="BE147" i="3"/>
  <c r="BF147" i="3"/>
  <c r="AZ147" i="3" s="1"/>
  <c r="AU148" i="3"/>
  <c r="BA148" i="3"/>
  <c r="BB148" i="3"/>
  <c r="AV148" i="3" s="1"/>
  <c r="BC148" i="3"/>
  <c r="BD148" i="3"/>
  <c r="AX148" i="3" s="1"/>
  <c r="BE148" i="3"/>
  <c r="BF148" i="3"/>
  <c r="AZ148" i="3" s="1"/>
  <c r="BA149" i="3"/>
  <c r="BB149" i="3"/>
  <c r="AV149" i="3" s="1"/>
  <c r="BC149" i="3"/>
  <c r="AW149" i="3" s="1"/>
  <c r="BD149" i="3"/>
  <c r="AX149" i="3" s="1"/>
  <c r="BE149" i="3"/>
  <c r="AY150" i="3" s="1"/>
  <c r="BF149" i="3"/>
  <c r="AZ149" i="3" s="1"/>
  <c r="AU150" i="3"/>
  <c r="BA150" i="3"/>
  <c r="BB150" i="3"/>
  <c r="AV150" i="3" s="1"/>
  <c r="BC150" i="3"/>
  <c r="BD150" i="3"/>
  <c r="AX150" i="3" s="1"/>
  <c r="BE150" i="3"/>
  <c r="BF150" i="3"/>
  <c r="AZ150" i="3" s="1"/>
  <c r="BA151" i="3"/>
  <c r="BB151" i="3"/>
  <c r="AV151" i="3" s="1"/>
  <c r="BC151" i="3"/>
  <c r="BD151" i="3"/>
  <c r="AX151" i="3" s="1"/>
  <c r="BE151" i="3"/>
  <c r="BF151" i="3"/>
  <c r="AZ151" i="3" s="1"/>
  <c r="AU152" i="3"/>
  <c r="BA152" i="3"/>
  <c r="BB152" i="3"/>
  <c r="AV152" i="3" s="1"/>
  <c r="BC152" i="3"/>
  <c r="BD152" i="3"/>
  <c r="AX152" i="3" s="1"/>
  <c r="BE152" i="3"/>
  <c r="BF152" i="3"/>
  <c r="AZ152" i="3" s="1"/>
  <c r="BA153" i="3"/>
  <c r="BB153" i="3"/>
  <c r="AV153" i="3" s="1"/>
  <c r="BC153" i="3"/>
  <c r="AW153" i="3" s="1"/>
  <c r="BD153" i="3"/>
  <c r="AX153" i="3" s="1"/>
  <c r="BE153" i="3"/>
  <c r="AY154" i="3" s="1"/>
  <c r="BF153" i="3"/>
  <c r="AZ153" i="3" s="1"/>
  <c r="AU154" i="3"/>
  <c r="BA154" i="3"/>
  <c r="BB154" i="3"/>
  <c r="AV154" i="3" s="1"/>
  <c r="BC154" i="3"/>
  <c r="BD154" i="3"/>
  <c r="AX154" i="3" s="1"/>
  <c r="BE154" i="3"/>
  <c r="BF154" i="3"/>
  <c r="AZ154" i="3" s="1"/>
  <c r="BA155" i="3"/>
  <c r="BB155" i="3"/>
  <c r="AV155" i="3" s="1"/>
  <c r="BC155" i="3"/>
  <c r="BD155" i="3"/>
  <c r="AX155" i="3" s="1"/>
  <c r="BE155" i="3"/>
  <c r="BF155" i="3"/>
  <c r="AZ155" i="3" s="1"/>
  <c r="AU156" i="3"/>
  <c r="BA156" i="3"/>
  <c r="BB156" i="3"/>
  <c r="AV156" i="3" s="1"/>
  <c r="BC156" i="3"/>
  <c r="BD156" i="3"/>
  <c r="AX156" i="3" s="1"/>
  <c r="BE156" i="3"/>
  <c r="BF156" i="3"/>
  <c r="AZ156" i="3" s="1"/>
  <c r="BA157" i="3"/>
  <c r="BB157" i="3"/>
  <c r="AV157" i="3" s="1"/>
  <c r="BC157" i="3"/>
  <c r="AW157" i="3" s="1"/>
  <c r="BD157" i="3"/>
  <c r="AX157" i="3" s="1"/>
  <c r="BE157" i="3"/>
  <c r="AY158" i="3" s="1"/>
  <c r="BF157" i="3"/>
  <c r="AZ157" i="3" s="1"/>
  <c r="AU158" i="3"/>
  <c r="BA158" i="3"/>
  <c r="BB158" i="3"/>
  <c r="AV158" i="3" s="1"/>
  <c r="BC158" i="3"/>
  <c r="BD158" i="3"/>
  <c r="AX158" i="3" s="1"/>
  <c r="BE158" i="3"/>
  <c r="BF158" i="3"/>
  <c r="AZ158" i="3" s="1"/>
  <c r="BA159" i="3"/>
  <c r="BB159" i="3"/>
  <c r="AV159" i="3" s="1"/>
  <c r="BC159" i="3"/>
  <c r="BD159" i="3"/>
  <c r="AX159" i="3" s="1"/>
  <c r="BE159" i="3"/>
  <c r="BF159" i="3"/>
  <c r="AZ159" i="3" s="1"/>
  <c r="AU160" i="3"/>
  <c r="BA160" i="3"/>
  <c r="BB160" i="3"/>
  <c r="AV160" i="3" s="1"/>
  <c r="BC160" i="3"/>
  <c r="BD160" i="3"/>
  <c r="AX160" i="3" s="1"/>
  <c r="BE160" i="3"/>
  <c r="BF160" i="3"/>
  <c r="AZ160" i="3" s="1"/>
  <c r="BA161" i="3"/>
  <c r="BB161" i="3"/>
  <c r="AV161" i="3" s="1"/>
  <c r="BC161" i="3"/>
  <c r="AW161" i="3" s="1"/>
  <c r="BD161" i="3"/>
  <c r="AX161" i="3" s="1"/>
  <c r="BE161" i="3"/>
  <c r="BF161" i="3"/>
  <c r="AZ161" i="3" s="1"/>
  <c r="AU162" i="3"/>
  <c r="AY162" i="3"/>
  <c r="BA162" i="3"/>
  <c r="BB162" i="3"/>
  <c r="AV162" i="3" s="1"/>
  <c r="BC162" i="3"/>
  <c r="BD162" i="3"/>
  <c r="AX162" i="3" s="1"/>
  <c r="BE162" i="3"/>
  <c r="BF162" i="3"/>
  <c r="AZ162" i="3" s="1"/>
  <c r="AW163" i="3"/>
  <c r="BA163" i="3"/>
  <c r="BB163" i="3"/>
  <c r="AV163" i="3" s="1"/>
  <c r="BC163" i="3"/>
  <c r="BD163" i="3"/>
  <c r="AX163" i="3" s="1"/>
  <c r="BE163" i="3"/>
  <c r="BF163" i="3"/>
  <c r="AZ164" i="3" s="1"/>
  <c r="AX164" i="3"/>
  <c r="BA164" i="3"/>
  <c r="BB164" i="3"/>
  <c r="BC164" i="3"/>
  <c r="BD164" i="3"/>
  <c r="BE164" i="3"/>
  <c r="BF164" i="3"/>
  <c r="AV165" i="3"/>
  <c r="BA165" i="3"/>
  <c r="BB165" i="3"/>
  <c r="BC165" i="3"/>
  <c r="BD165" i="3"/>
  <c r="AX165" i="3" s="1"/>
  <c r="BE165" i="3"/>
  <c r="AY165" i="3" s="1"/>
  <c r="BF165" i="3"/>
  <c r="BA166" i="3"/>
  <c r="AU166" i="3" s="1"/>
  <c r="BB166" i="3"/>
  <c r="AV166" i="3" s="1"/>
  <c r="BC166" i="3"/>
  <c r="AW166" i="3" s="1"/>
  <c r="BD166" i="3"/>
  <c r="AX166" i="3" s="1"/>
  <c r="BE166" i="3"/>
  <c r="AY166" i="3" s="1"/>
  <c r="BF166" i="3"/>
  <c r="AZ166" i="3" s="1"/>
  <c r="BA167" i="3"/>
  <c r="AU167" i="3" s="1"/>
  <c r="BB167" i="3"/>
  <c r="AV167" i="3" s="1"/>
  <c r="BC167" i="3"/>
  <c r="AW167" i="3" s="1"/>
  <c r="BD167" i="3"/>
  <c r="AX167" i="3" s="1"/>
  <c r="BE167" i="3"/>
  <c r="AY167" i="3" s="1"/>
  <c r="BF167" i="3"/>
  <c r="AZ167" i="3" s="1"/>
  <c r="BA168" i="3"/>
  <c r="AU168" i="3" s="1"/>
  <c r="BB168" i="3"/>
  <c r="AV168" i="3" s="1"/>
  <c r="BC168" i="3"/>
  <c r="AW168" i="3" s="1"/>
  <c r="BD168" i="3"/>
  <c r="AX168" i="3" s="1"/>
  <c r="BE168" i="3"/>
  <c r="AY168" i="3" s="1"/>
  <c r="BF168" i="3"/>
  <c r="AZ168" i="3" s="1"/>
  <c r="BA169" i="3"/>
  <c r="AU169" i="3" s="1"/>
  <c r="BB169" i="3"/>
  <c r="AV169" i="3" s="1"/>
  <c r="BC169" i="3"/>
  <c r="AW169" i="3" s="1"/>
  <c r="BD169" i="3"/>
  <c r="AX169" i="3" s="1"/>
  <c r="BE169" i="3"/>
  <c r="AY169" i="3" s="1"/>
  <c r="BF169" i="3"/>
  <c r="AZ169" i="3" s="1"/>
  <c r="BA170" i="3"/>
  <c r="AU170" i="3" s="1"/>
  <c r="BB170" i="3"/>
  <c r="AV170" i="3" s="1"/>
  <c r="BC170" i="3"/>
  <c r="AW170" i="3" s="1"/>
  <c r="BD170" i="3"/>
  <c r="AX170" i="3" s="1"/>
  <c r="BE170" i="3"/>
  <c r="AY170" i="3" s="1"/>
  <c r="BF170" i="3"/>
  <c r="AZ170" i="3" s="1"/>
  <c r="BA171" i="3"/>
  <c r="AU171" i="3" s="1"/>
  <c r="BB171" i="3"/>
  <c r="AV171" i="3" s="1"/>
  <c r="BC171" i="3"/>
  <c r="AW171" i="3" s="1"/>
  <c r="BD171" i="3"/>
  <c r="AX171" i="3" s="1"/>
  <c r="BE171" i="3"/>
  <c r="AY171" i="3" s="1"/>
  <c r="BF171" i="3"/>
  <c r="AZ171" i="3" s="1"/>
  <c r="BA172" i="3"/>
  <c r="AU172" i="3" s="1"/>
  <c r="BB172" i="3"/>
  <c r="AV172" i="3" s="1"/>
  <c r="BC172" i="3"/>
  <c r="AW172" i="3" s="1"/>
  <c r="BD172" i="3"/>
  <c r="AX172" i="3" s="1"/>
  <c r="BE172" i="3"/>
  <c r="AY172" i="3" s="1"/>
  <c r="BF172" i="3"/>
  <c r="AZ172" i="3" s="1"/>
  <c r="BA173" i="3"/>
  <c r="AU173" i="3" s="1"/>
  <c r="BB173" i="3"/>
  <c r="AV173" i="3" s="1"/>
  <c r="BC173" i="3"/>
  <c r="AW173" i="3" s="1"/>
  <c r="BD173" i="3"/>
  <c r="AX173" i="3" s="1"/>
  <c r="BE173" i="3"/>
  <c r="AY173" i="3" s="1"/>
  <c r="BF173" i="3"/>
  <c r="AZ173" i="3" s="1"/>
  <c r="BA174" i="3"/>
  <c r="AU174" i="3" s="1"/>
  <c r="BB174" i="3"/>
  <c r="AV174" i="3" s="1"/>
  <c r="BC174" i="3"/>
  <c r="AW174" i="3" s="1"/>
  <c r="BD174" i="3"/>
  <c r="AX174" i="3" s="1"/>
  <c r="BE174" i="3"/>
  <c r="AY174" i="3" s="1"/>
  <c r="BF174" i="3"/>
  <c r="AZ174" i="3" s="1"/>
  <c r="BA175" i="3"/>
  <c r="AU175" i="3" s="1"/>
  <c r="BB175" i="3"/>
  <c r="AV175" i="3" s="1"/>
  <c r="BC175" i="3"/>
  <c r="AW175" i="3" s="1"/>
  <c r="BD175" i="3"/>
  <c r="AX175" i="3" s="1"/>
  <c r="BE175" i="3"/>
  <c r="AY175" i="3" s="1"/>
  <c r="BF175" i="3"/>
  <c r="AZ175" i="3" s="1"/>
  <c r="BA176" i="3"/>
  <c r="AU176" i="3" s="1"/>
  <c r="BB176" i="3"/>
  <c r="AV176" i="3" s="1"/>
  <c r="BC176" i="3"/>
  <c r="AW176" i="3" s="1"/>
  <c r="BD176" i="3"/>
  <c r="AX176" i="3" s="1"/>
  <c r="BE176" i="3"/>
  <c r="AY176" i="3" s="1"/>
  <c r="BF176" i="3"/>
  <c r="AZ176" i="3" s="1"/>
  <c r="BA177" i="3"/>
  <c r="AU177" i="3" s="1"/>
  <c r="BB177" i="3"/>
  <c r="AV177" i="3" s="1"/>
  <c r="BC177" i="3"/>
  <c r="AW177" i="3" s="1"/>
  <c r="BD177" i="3"/>
  <c r="AX177" i="3" s="1"/>
  <c r="BE177" i="3"/>
  <c r="AY177" i="3" s="1"/>
  <c r="BF177" i="3"/>
  <c r="AZ177" i="3" s="1"/>
  <c r="BA178" i="3"/>
  <c r="AU178" i="3" s="1"/>
  <c r="BB178" i="3"/>
  <c r="AV178" i="3" s="1"/>
  <c r="BC178" i="3"/>
  <c r="AW178" i="3" s="1"/>
  <c r="BD178" i="3"/>
  <c r="AX178" i="3" s="1"/>
  <c r="BE178" i="3"/>
  <c r="AY178" i="3" s="1"/>
  <c r="BF178" i="3"/>
  <c r="AZ178" i="3" s="1"/>
  <c r="BA179" i="3"/>
  <c r="AU179" i="3" s="1"/>
  <c r="BB179" i="3"/>
  <c r="AV179" i="3" s="1"/>
  <c r="BC179" i="3"/>
  <c r="AW179" i="3" s="1"/>
  <c r="BD179" i="3"/>
  <c r="AX179" i="3" s="1"/>
  <c r="BE179" i="3"/>
  <c r="AY179" i="3" s="1"/>
  <c r="BF179" i="3"/>
  <c r="AZ179" i="3" s="1"/>
  <c r="BA180" i="3"/>
  <c r="AU180" i="3" s="1"/>
  <c r="BB180" i="3"/>
  <c r="AV180" i="3" s="1"/>
  <c r="BC180" i="3"/>
  <c r="AW180" i="3" s="1"/>
  <c r="BD180" i="3"/>
  <c r="AX180" i="3" s="1"/>
  <c r="BE180" i="3"/>
  <c r="AY180" i="3" s="1"/>
  <c r="BF180" i="3"/>
  <c r="AZ180" i="3" s="1"/>
  <c r="BA181" i="3"/>
  <c r="AU181" i="3" s="1"/>
  <c r="BB181" i="3"/>
  <c r="AV181" i="3" s="1"/>
  <c r="BC181" i="3"/>
  <c r="AW181" i="3" s="1"/>
  <c r="BD181" i="3"/>
  <c r="AX181" i="3" s="1"/>
  <c r="BE181" i="3"/>
  <c r="AY181" i="3" s="1"/>
  <c r="BF181" i="3"/>
  <c r="AZ181" i="3" s="1"/>
  <c r="BA182" i="3"/>
  <c r="AU182" i="3" s="1"/>
  <c r="BB182" i="3"/>
  <c r="AV182" i="3" s="1"/>
  <c r="BC182" i="3"/>
  <c r="AW182" i="3" s="1"/>
  <c r="BD182" i="3"/>
  <c r="AX182" i="3" s="1"/>
  <c r="BE182" i="3"/>
  <c r="AY182" i="3" s="1"/>
  <c r="BF182" i="3"/>
  <c r="AZ182" i="3" s="1"/>
  <c r="BA183" i="3"/>
  <c r="AU183" i="3" s="1"/>
  <c r="BB183" i="3"/>
  <c r="AV183" i="3" s="1"/>
  <c r="BC183" i="3"/>
  <c r="AW183" i="3" s="1"/>
  <c r="BD183" i="3"/>
  <c r="AX183" i="3" s="1"/>
  <c r="BE183" i="3"/>
  <c r="AY183" i="3" s="1"/>
  <c r="BF183" i="3"/>
  <c r="AZ183" i="3" s="1"/>
  <c r="BA184" i="3"/>
  <c r="AU184" i="3" s="1"/>
  <c r="BB184" i="3"/>
  <c r="AV184" i="3" s="1"/>
  <c r="BC184" i="3"/>
  <c r="AW184" i="3" s="1"/>
  <c r="BD184" i="3"/>
  <c r="AX184" i="3" s="1"/>
  <c r="BE184" i="3"/>
  <c r="AY184" i="3" s="1"/>
  <c r="BF184" i="3"/>
  <c r="AZ184" i="3" s="1"/>
  <c r="BA185" i="3"/>
  <c r="AU185" i="3" s="1"/>
  <c r="BB185" i="3"/>
  <c r="AV185" i="3" s="1"/>
  <c r="BC185" i="3"/>
  <c r="AW185" i="3" s="1"/>
  <c r="BD185" i="3"/>
  <c r="AX185" i="3" s="1"/>
  <c r="BE185" i="3"/>
  <c r="AY185" i="3" s="1"/>
  <c r="BF185" i="3"/>
  <c r="AZ185" i="3" s="1"/>
  <c r="BA186" i="3"/>
  <c r="AU186" i="3" s="1"/>
  <c r="BB186" i="3"/>
  <c r="AV186" i="3" s="1"/>
  <c r="BC186" i="3"/>
  <c r="AW186" i="3" s="1"/>
  <c r="BD186" i="3"/>
  <c r="AX186" i="3" s="1"/>
  <c r="BE186" i="3"/>
  <c r="AY186" i="3" s="1"/>
  <c r="BF186" i="3"/>
  <c r="AZ186" i="3" s="1"/>
  <c r="BA187" i="3"/>
  <c r="AU187" i="3" s="1"/>
  <c r="BB187" i="3"/>
  <c r="AV187" i="3" s="1"/>
  <c r="BC187" i="3"/>
  <c r="AW187" i="3" s="1"/>
  <c r="BD187" i="3"/>
  <c r="AX187" i="3" s="1"/>
  <c r="BE187" i="3"/>
  <c r="AY187" i="3" s="1"/>
  <c r="BF187" i="3"/>
  <c r="AZ187" i="3" s="1"/>
  <c r="BA188" i="3"/>
  <c r="AU188" i="3" s="1"/>
  <c r="BB188" i="3"/>
  <c r="AV188" i="3" s="1"/>
  <c r="BC188" i="3"/>
  <c r="AW188" i="3" s="1"/>
  <c r="BD188" i="3"/>
  <c r="AX188" i="3" s="1"/>
  <c r="BE188" i="3"/>
  <c r="AY188" i="3" s="1"/>
  <c r="BF188" i="3"/>
  <c r="AZ188" i="3" s="1"/>
  <c r="BA189" i="3"/>
  <c r="AU189" i="3" s="1"/>
  <c r="BB189" i="3"/>
  <c r="AV189" i="3" s="1"/>
  <c r="BC189" i="3"/>
  <c r="AW189" i="3" s="1"/>
  <c r="BD189" i="3"/>
  <c r="AX189" i="3" s="1"/>
  <c r="BE189" i="3"/>
  <c r="AY189" i="3" s="1"/>
  <c r="BF189" i="3"/>
  <c r="AZ189" i="3" s="1"/>
  <c r="BA190" i="3"/>
  <c r="AU190" i="3" s="1"/>
  <c r="BB190" i="3"/>
  <c r="AV190" i="3" s="1"/>
  <c r="BC190" i="3"/>
  <c r="AW190" i="3" s="1"/>
  <c r="BD190" i="3"/>
  <c r="AX190" i="3" s="1"/>
  <c r="BE190" i="3"/>
  <c r="AY190" i="3" s="1"/>
  <c r="BF190" i="3"/>
  <c r="AZ190" i="3" s="1"/>
  <c r="BA191" i="3"/>
  <c r="AU191" i="3" s="1"/>
  <c r="BB191" i="3"/>
  <c r="AV191" i="3" s="1"/>
  <c r="BC191" i="3"/>
  <c r="AW191" i="3" s="1"/>
  <c r="BD191" i="3"/>
  <c r="AX191" i="3" s="1"/>
  <c r="BE191" i="3"/>
  <c r="AY191" i="3" s="1"/>
  <c r="BF191" i="3"/>
  <c r="AZ191" i="3" s="1"/>
  <c r="BA192" i="3"/>
  <c r="AU192" i="3" s="1"/>
  <c r="BB192" i="3"/>
  <c r="AV192" i="3" s="1"/>
  <c r="BC192" i="3"/>
  <c r="AW192" i="3" s="1"/>
  <c r="BD192" i="3"/>
  <c r="AX192" i="3" s="1"/>
  <c r="BE192" i="3"/>
  <c r="AY192" i="3" s="1"/>
  <c r="BF192" i="3"/>
  <c r="AZ192" i="3" s="1"/>
  <c r="BA193" i="3"/>
  <c r="AU193" i="3" s="1"/>
  <c r="BB193" i="3"/>
  <c r="AV193" i="3" s="1"/>
  <c r="BC193" i="3"/>
  <c r="AW193" i="3" s="1"/>
  <c r="BD193" i="3"/>
  <c r="AX193" i="3" s="1"/>
  <c r="BE193" i="3"/>
  <c r="AY193" i="3" s="1"/>
  <c r="BF193" i="3"/>
  <c r="AZ193" i="3" s="1"/>
  <c r="BA194" i="3"/>
  <c r="AU194" i="3" s="1"/>
  <c r="BB194" i="3"/>
  <c r="AV194" i="3" s="1"/>
  <c r="BC194" i="3"/>
  <c r="AW194" i="3" s="1"/>
  <c r="BD194" i="3"/>
  <c r="AX194" i="3" s="1"/>
  <c r="BE194" i="3"/>
  <c r="AY194" i="3" s="1"/>
  <c r="BF194" i="3"/>
  <c r="AZ194" i="3" s="1"/>
  <c r="BA195" i="3"/>
  <c r="AU195" i="3" s="1"/>
  <c r="BB195" i="3"/>
  <c r="AV195" i="3" s="1"/>
  <c r="BC195" i="3"/>
  <c r="AW195" i="3" s="1"/>
  <c r="BD195" i="3"/>
  <c r="AX195" i="3" s="1"/>
  <c r="BE195" i="3"/>
  <c r="AY195" i="3" s="1"/>
  <c r="BF195" i="3"/>
  <c r="AZ195" i="3" s="1"/>
  <c r="BA196" i="3"/>
  <c r="AU196" i="3" s="1"/>
  <c r="BB196" i="3"/>
  <c r="AV196" i="3" s="1"/>
  <c r="BC196" i="3"/>
  <c r="AW196" i="3" s="1"/>
  <c r="BD196" i="3"/>
  <c r="AX196" i="3" s="1"/>
  <c r="BE196" i="3"/>
  <c r="AY196" i="3" s="1"/>
  <c r="BF196" i="3"/>
  <c r="AZ196" i="3" s="1"/>
  <c r="BA197" i="3"/>
  <c r="AU197" i="3" s="1"/>
  <c r="BB197" i="3"/>
  <c r="AV197" i="3" s="1"/>
  <c r="BC197" i="3"/>
  <c r="AW197" i="3" s="1"/>
  <c r="BD197" i="3"/>
  <c r="AX197" i="3" s="1"/>
  <c r="BE197" i="3"/>
  <c r="AY197" i="3" s="1"/>
  <c r="BF197" i="3"/>
  <c r="AZ197" i="3" s="1"/>
  <c r="BA198" i="3"/>
  <c r="AU198" i="3" s="1"/>
  <c r="BB198" i="3"/>
  <c r="AV198" i="3" s="1"/>
  <c r="BC198" i="3"/>
  <c r="AW198" i="3" s="1"/>
  <c r="BD198" i="3"/>
  <c r="AX198" i="3" s="1"/>
  <c r="BE198" i="3"/>
  <c r="AY198" i="3" s="1"/>
  <c r="BF198" i="3"/>
  <c r="AZ198" i="3" s="1"/>
  <c r="BA199" i="3"/>
  <c r="AU199" i="3" s="1"/>
  <c r="BB199" i="3"/>
  <c r="AV199" i="3" s="1"/>
  <c r="BC199" i="3"/>
  <c r="AW199" i="3" s="1"/>
  <c r="BD199" i="3"/>
  <c r="AX199" i="3" s="1"/>
  <c r="BE199" i="3"/>
  <c r="AY199" i="3" s="1"/>
  <c r="BF199" i="3"/>
  <c r="AZ199" i="3" s="1"/>
  <c r="BA200" i="3"/>
  <c r="AU200" i="3" s="1"/>
  <c r="BB200" i="3"/>
  <c r="AV200" i="3" s="1"/>
  <c r="BC200" i="3"/>
  <c r="AW200" i="3" s="1"/>
  <c r="BD200" i="3"/>
  <c r="AX200" i="3" s="1"/>
  <c r="BE200" i="3"/>
  <c r="AY200" i="3" s="1"/>
  <c r="BF200" i="3"/>
  <c r="AZ200" i="3" s="1"/>
  <c r="BA201" i="3"/>
  <c r="AU201" i="3" s="1"/>
  <c r="BB201" i="3"/>
  <c r="AV201" i="3" s="1"/>
  <c r="BC201" i="3"/>
  <c r="AW201" i="3" s="1"/>
  <c r="BD201" i="3"/>
  <c r="AX201" i="3" s="1"/>
  <c r="BE201" i="3"/>
  <c r="AY201" i="3" s="1"/>
  <c r="BF201" i="3"/>
  <c r="AZ201" i="3" s="1"/>
  <c r="BA202" i="3"/>
  <c r="AU202" i="3" s="1"/>
  <c r="BB202" i="3"/>
  <c r="AV202" i="3" s="1"/>
  <c r="BC202" i="3"/>
  <c r="AW202" i="3" s="1"/>
  <c r="BD202" i="3"/>
  <c r="AX202" i="3" s="1"/>
  <c r="BE202" i="3"/>
  <c r="AY202" i="3" s="1"/>
  <c r="BF202" i="3"/>
  <c r="AZ202" i="3" s="1"/>
  <c r="BA203" i="3"/>
  <c r="AU203" i="3" s="1"/>
  <c r="BB203" i="3"/>
  <c r="AV203" i="3" s="1"/>
  <c r="BC203" i="3"/>
  <c r="AW203" i="3" s="1"/>
  <c r="BD203" i="3"/>
  <c r="AX203" i="3" s="1"/>
  <c r="BE203" i="3"/>
  <c r="AY203" i="3" s="1"/>
  <c r="BF203" i="3"/>
  <c r="AZ203" i="3" s="1"/>
  <c r="BA204" i="3"/>
  <c r="AU204" i="3" s="1"/>
  <c r="BB204" i="3"/>
  <c r="AV204" i="3" s="1"/>
  <c r="BC204" i="3"/>
  <c r="AW204" i="3" s="1"/>
  <c r="BD204" i="3"/>
  <c r="AX204" i="3" s="1"/>
  <c r="BE204" i="3"/>
  <c r="AY204" i="3" s="1"/>
  <c r="BF204" i="3"/>
  <c r="AZ204" i="3" s="1"/>
  <c r="BA205" i="3"/>
  <c r="AU205" i="3" s="1"/>
  <c r="BB205" i="3"/>
  <c r="AV205" i="3" s="1"/>
  <c r="BC205" i="3"/>
  <c r="AW205" i="3" s="1"/>
  <c r="BD205" i="3"/>
  <c r="AX205" i="3" s="1"/>
  <c r="BE205" i="3"/>
  <c r="AY205" i="3" s="1"/>
  <c r="BF205" i="3"/>
  <c r="AZ205" i="3" s="1"/>
  <c r="BA206" i="3"/>
  <c r="AU206" i="3" s="1"/>
  <c r="BB206" i="3"/>
  <c r="AV206" i="3" s="1"/>
  <c r="BC206" i="3"/>
  <c r="AW206" i="3" s="1"/>
  <c r="BD206" i="3"/>
  <c r="AX206" i="3" s="1"/>
  <c r="BE206" i="3"/>
  <c r="AY206" i="3" s="1"/>
  <c r="BF206" i="3"/>
  <c r="AZ206" i="3" s="1"/>
  <c r="BA207" i="3"/>
  <c r="AU207" i="3" s="1"/>
  <c r="BB207" i="3"/>
  <c r="AV207" i="3" s="1"/>
  <c r="BC207" i="3"/>
  <c r="AW207" i="3" s="1"/>
  <c r="BD207" i="3"/>
  <c r="AX207" i="3" s="1"/>
  <c r="BE207" i="3"/>
  <c r="AY207" i="3" s="1"/>
  <c r="BF207" i="3"/>
  <c r="AZ207" i="3" s="1"/>
  <c r="BA208" i="3"/>
  <c r="AU208" i="3" s="1"/>
  <c r="BB208" i="3"/>
  <c r="AV208" i="3" s="1"/>
  <c r="BC208" i="3"/>
  <c r="AW208" i="3" s="1"/>
  <c r="BD208" i="3"/>
  <c r="AX208" i="3" s="1"/>
  <c r="BE208" i="3"/>
  <c r="AY208" i="3" s="1"/>
  <c r="BF208" i="3"/>
  <c r="AZ208" i="3" s="1"/>
  <c r="BA209" i="3"/>
  <c r="AU209" i="3" s="1"/>
  <c r="BB209" i="3"/>
  <c r="AV209" i="3" s="1"/>
  <c r="BC209" i="3"/>
  <c r="AW209" i="3" s="1"/>
  <c r="BD209" i="3"/>
  <c r="AX209" i="3" s="1"/>
  <c r="BE209" i="3"/>
  <c r="AY209" i="3" s="1"/>
  <c r="BF209" i="3"/>
  <c r="AZ209" i="3" s="1"/>
  <c r="BA210" i="3"/>
  <c r="AU210" i="3" s="1"/>
  <c r="BB210" i="3"/>
  <c r="AV210" i="3" s="1"/>
  <c r="BC210" i="3"/>
  <c r="AW210" i="3" s="1"/>
  <c r="BD210" i="3"/>
  <c r="AX210" i="3" s="1"/>
  <c r="BE210" i="3"/>
  <c r="AY210" i="3" s="1"/>
  <c r="BF210" i="3"/>
  <c r="AZ210" i="3" s="1"/>
  <c r="BA211" i="3"/>
  <c r="AU211" i="3" s="1"/>
  <c r="BB211" i="3"/>
  <c r="AV211" i="3" s="1"/>
  <c r="BC211" i="3"/>
  <c r="AW211" i="3" s="1"/>
  <c r="BD211" i="3"/>
  <c r="AX211" i="3" s="1"/>
  <c r="BE211" i="3"/>
  <c r="AY211" i="3" s="1"/>
  <c r="BF211" i="3"/>
  <c r="AZ211" i="3" s="1"/>
  <c r="BA212" i="3"/>
  <c r="AU212" i="3" s="1"/>
  <c r="BB212" i="3"/>
  <c r="AV212" i="3" s="1"/>
  <c r="BC212" i="3"/>
  <c r="AW212" i="3" s="1"/>
  <c r="BD212" i="3"/>
  <c r="AX212" i="3" s="1"/>
  <c r="BE212" i="3"/>
  <c r="AY212" i="3" s="1"/>
  <c r="BF212" i="3"/>
  <c r="AZ212" i="3" s="1"/>
  <c r="BA213" i="3"/>
  <c r="AU213" i="3" s="1"/>
  <c r="BB213" i="3"/>
  <c r="AV213" i="3" s="1"/>
  <c r="BC213" i="3"/>
  <c r="AW213" i="3" s="1"/>
  <c r="BD213" i="3"/>
  <c r="AX213" i="3" s="1"/>
  <c r="BE213" i="3"/>
  <c r="AY213" i="3" s="1"/>
  <c r="BF213" i="3"/>
  <c r="AZ213" i="3" s="1"/>
  <c r="BA214" i="3"/>
  <c r="AU214" i="3" s="1"/>
  <c r="BB214" i="3"/>
  <c r="AV214" i="3" s="1"/>
  <c r="BC214" i="3"/>
  <c r="AW214" i="3" s="1"/>
  <c r="BD214" i="3"/>
  <c r="AX214" i="3" s="1"/>
  <c r="BE214" i="3"/>
  <c r="AY214" i="3" s="1"/>
  <c r="BF214" i="3"/>
  <c r="AZ214" i="3" s="1"/>
  <c r="BA215" i="3"/>
  <c r="AU215" i="3" s="1"/>
  <c r="BB215" i="3"/>
  <c r="AV215" i="3" s="1"/>
  <c r="BC215" i="3"/>
  <c r="AW215" i="3" s="1"/>
  <c r="BD215" i="3"/>
  <c r="AX215" i="3" s="1"/>
  <c r="BE215" i="3"/>
  <c r="AY215" i="3" s="1"/>
  <c r="BF215" i="3"/>
  <c r="AZ215" i="3" s="1"/>
  <c r="BA216" i="3"/>
  <c r="AU216" i="3" s="1"/>
  <c r="BB216" i="3"/>
  <c r="AV216" i="3" s="1"/>
  <c r="BC216" i="3"/>
  <c r="AW216" i="3" s="1"/>
  <c r="BD216" i="3"/>
  <c r="AX216" i="3" s="1"/>
  <c r="BE216" i="3"/>
  <c r="AY216" i="3" s="1"/>
  <c r="BF216" i="3"/>
  <c r="AZ216" i="3" s="1"/>
  <c r="BA217" i="3"/>
  <c r="AU217" i="3" s="1"/>
  <c r="BB217" i="3"/>
  <c r="AV217" i="3" s="1"/>
  <c r="BC217" i="3"/>
  <c r="AW217" i="3" s="1"/>
  <c r="BD217" i="3"/>
  <c r="AX217" i="3" s="1"/>
  <c r="BE217" i="3"/>
  <c r="AY217" i="3" s="1"/>
  <c r="BF217" i="3"/>
  <c r="AZ217" i="3" s="1"/>
  <c r="BA218" i="3"/>
  <c r="AU218" i="3" s="1"/>
  <c r="BB218" i="3"/>
  <c r="AV218" i="3" s="1"/>
  <c r="BC218" i="3"/>
  <c r="AW218" i="3" s="1"/>
  <c r="BD218" i="3"/>
  <c r="AX218" i="3" s="1"/>
  <c r="BE218" i="3"/>
  <c r="AY218" i="3" s="1"/>
  <c r="BF218" i="3"/>
  <c r="AZ218" i="3" s="1"/>
  <c r="BA219" i="3"/>
  <c r="AU219" i="3" s="1"/>
  <c r="BB219" i="3"/>
  <c r="AV219" i="3" s="1"/>
  <c r="BC219" i="3"/>
  <c r="AW219" i="3" s="1"/>
  <c r="BD219" i="3"/>
  <c r="AX219" i="3" s="1"/>
  <c r="BE219" i="3"/>
  <c r="AY219" i="3" s="1"/>
  <c r="BF219" i="3"/>
  <c r="AZ219" i="3" s="1"/>
  <c r="BA220" i="3"/>
  <c r="AU220" i="3" s="1"/>
  <c r="BB220" i="3"/>
  <c r="AV220" i="3" s="1"/>
  <c r="BC220" i="3"/>
  <c r="AW220" i="3" s="1"/>
  <c r="BD220" i="3"/>
  <c r="AX220" i="3" s="1"/>
  <c r="BE220" i="3"/>
  <c r="AY220" i="3" s="1"/>
  <c r="BF220" i="3"/>
  <c r="AZ220" i="3" s="1"/>
  <c r="BA221" i="3"/>
  <c r="AU221" i="3" s="1"/>
  <c r="BB221" i="3"/>
  <c r="AV221" i="3" s="1"/>
  <c r="BC221" i="3"/>
  <c r="AW221" i="3" s="1"/>
  <c r="BD221" i="3"/>
  <c r="AX221" i="3" s="1"/>
  <c r="BE221" i="3"/>
  <c r="AY221" i="3" s="1"/>
  <c r="BF221" i="3"/>
  <c r="AZ221" i="3" s="1"/>
  <c r="BA222" i="3"/>
  <c r="AU222" i="3" s="1"/>
  <c r="BB222" i="3"/>
  <c r="AV222" i="3" s="1"/>
  <c r="BC222" i="3"/>
  <c r="AW222" i="3" s="1"/>
  <c r="BD222" i="3"/>
  <c r="AX222" i="3" s="1"/>
  <c r="BE222" i="3"/>
  <c r="AY222" i="3" s="1"/>
  <c r="BF222" i="3"/>
  <c r="AZ222" i="3" s="1"/>
  <c r="BA223" i="3"/>
  <c r="AU223" i="3" s="1"/>
  <c r="BB223" i="3"/>
  <c r="AV223" i="3" s="1"/>
  <c r="BC223" i="3"/>
  <c r="AW223" i="3" s="1"/>
  <c r="BD223" i="3"/>
  <c r="AX223" i="3" s="1"/>
  <c r="BE223" i="3"/>
  <c r="AY223" i="3" s="1"/>
  <c r="BF223" i="3"/>
  <c r="AZ223" i="3" s="1"/>
  <c r="BA224" i="3"/>
  <c r="AU224" i="3" s="1"/>
  <c r="BB224" i="3"/>
  <c r="AV224" i="3" s="1"/>
  <c r="BC224" i="3"/>
  <c r="AW224" i="3" s="1"/>
  <c r="BD224" i="3"/>
  <c r="AX224" i="3" s="1"/>
  <c r="BE224" i="3"/>
  <c r="AY224" i="3" s="1"/>
  <c r="BF224" i="3"/>
  <c r="AZ224" i="3" s="1"/>
  <c r="BA225" i="3"/>
  <c r="AU225" i="3" s="1"/>
  <c r="BB225" i="3"/>
  <c r="AV225" i="3" s="1"/>
  <c r="BC225" i="3"/>
  <c r="AW225" i="3" s="1"/>
  <c r="BD225" i="3"/>
  <c r="AX225" i="3" s="1"/>
  <c r="BE225" i="3"/>
  <c r="AY225" i="3" s="1"/>
  <c r="BF225" i="3"/>
  <c r="AZ225" i="3" s="1"/>
  <c r="BA226" i="3"/>
  <c r="AU226" i="3" s="1"/>
  <c r="BB226" i="3"/>
  <c r="AV226" i="3" s="1"/>
  <c r="BC226" i="3"/>
  <c r="AW226" i="3" s="1"/>
  <c r="BD226" i="3"/>
  <c r="AX226" i="3" s="1"/>
  <c r="BE226" i="3"/>
  <c r="AY226" i="3" s="1"/>
  <c r="BF226" i="3"/>
  <c r="AZ226" i="3" s="1"/>
  <c r="BA227" i="3"/>
  <c r="AU227" i="3" s="1"/>
  <c r="BB227" i="3"/>
  <c r="AV227" i="3" s="1"/>
  <c r="BC227" i="3"/>
  <c r="AW227" i="3" s="1"/>
  <c r="BD227" i="3"/>
  <c r="AX227" i="3" s="1"/>
  <c r="BE227" i="3"/>
  <c r="AY227" i="3" s="1"/>
  <c r="BF227" i="3"/>
  <c r="AZ227" i="3" s="1"/>
  <c r="BA228" i="3"/>
  <c r="AU228" i="3" s="1"/>
  <c r="BB228" i="3"/>
  <c r="AV228" i="3" s="1"/>
  <c r="BC228" i="3"/>
  <c r="AW228" i="3" s="1"/>
  <c r="BD228" i="3"/>
  <c r="AX228" i="3" s="1"/>
  <c r="BE228" i="3"/>
  <c r="AY228" i="3" s="1"/>
  <c r="BF228" i="3"/>
  <c r="AZ228" i="3" s="1"/>
  <c r="BA229" i="3"/>
  <c r="AU229" i="3" s="1"/>
  <c r="BB229" i="3"/>
  <c r="AV229" i="3" s="1"/>
  <c r="BC229" i="3"/>
  <c r="AW229" i="3" s="1"/>
  <c r="BD229" i="3"/>
  <c r="AX229" i="3" s="1"/>
  <c r="BE229" i="3"/>
  <c r="AY229" i="3" s="1"/>
  <c r="BF229" i="3"/>
  <c r="AZ229" i="3" s="1"/>
  <c r="BA230" i="3"/>
  <c r="AU230" i="3" s="1"/>
  <c r="BB230" i="3"/>
  <c r="AV230" i="3" s="1"/>
  <c r="BC230" i="3"/>
  <c r="AW230" i="3" s="1"/>
  <c r="BD230" i="3"/>
  <c r="AX230" i="3" s="1"/>
  <c r="BE230" i="3"/>
  <c r="AY230" i="3" s="1"/>
  <c r="BF230" i="3"/>
  <c r="AZ230" i="3" s="1"/>
  <c r="BA231" i="3"/>
  <c r="AU231" i="3" s="1"/>
  <c r="BB231" i="3"/>
  <c r="AV231" i="3" s="1"/>
  <c r="BC231" i="3"/>
  <c r="AW231" i="3" s="1"/>
  <c r="BD231" i="3"/>
  <c r="AX231" i="3" s="1"/>
  <c r="BE231" i="3"/>
  <c r="AY231" i="3" s="1"/>
  <c r="BF231" i="3"/>
  <c r="AZ231" i="3" s="1"/>
  <c r="BA232" i="3"/>
  <c r="AU232" i="3" s="1"/>
  <c r="BB232" i="3"/>
  <c r="AV232" i="3" s="1"/>
  <c r="BC232" i="3"/>
  <c r="AW232" i="3" s="1"/>
  <c r="BD232" i="3"/>
  <c r="AX232" i="3" s="1"/>
  <c r="BE232" i="3"/>
  <c r="AY232" i="3" s="1"/>
  <c r="BF232" i="3"/>
  <c r="AZ232" i="3" s="1"/>
  <c r="BA233" i="3"/>
  <c r="AU233" i="3" s="1"/>
  <c r="BB233" i="3"/>
  <c r="AV233" i="3" s="1"/>
  <c r="BC233" i="3"/>
  <c r="AW233" i="3" s="1"/>
  <c r="BD233" i="3"/>
  <c r="AX233" i="3" s="1"/>
  <c r="BE233" i="3"/>
  <c r="AY233" i="3" s="1"/>
  <c r="BF233" i="3"/>
  <c r="AZ233" i="3" s="1"/>
  <c r="BA234" i="3"/>
  <c r="AU234" i="3" s="1"/>
  <c r="BB234" i="3"/>
  <c r="AV234" i="3" s="1"/>
  <c r="BC234" i="3"/>
  <c r="AW234" i="3" s="1"/>
  <c r="BD234" i="3"/>
  <c r="AX234" i="3" s="1"/>
  <c r="BE234" i="3"/>
  <c r="AY234" i="3" s="1"/>
  <c r="BF234" i="3"/>
  <c r="AZ234" i="3" s="1"/>
  <c r="BA235" i="3"/>
  <c r="AU235" i="3" s="1"/>
  <c r="BB235" i="3"/>
  <c r="AV235" i="3" s="1"/>
  <c r="BC235" i="3"/>
  <c r="AW235" i="3" s="1"/>
  <c r="BD235" i="3"/>
  <c r="AX235" i="3" s="1"/>
  <c r="BE235" i="3"/>
  <c r="AY235" i="3" s="1"/>
  <c r="BF235" i="3"/>
  <c r="AZ235" i="3" s="1"/>
  <c r="BA236" i="3"/>
  <c r="AU236" i="3" s="1"/>
  <c r="BB236" i="3"/>
  <c r="AV236" i="3" s="1"/>
  <c r="BC236" i="3"/>
  <c r="AW236" i="3" s="1"/>
  <c r="BD236" i="3"/>
  <c r="AX236" i="3" s="1"/>
  <c r="BE236" i="3"/>
  <c r="AY236" i="3" s="1"/>
  <c r="BF236" i="3"/>
  <c r="AZ236" i="3" s="1"/>
  <c r="BA237" i="3"/>
  <c r="AU237" i="3" s="1"/>
  <c r="BB237" i="3"/>
  <c r="AV237" i="3" s="1"/>
  <c r="BC237" i="3"/>
  <c r="AW237" i="3" s="1"/>
  <c r="BD237" i="3"/>
  <c r="AX237" i="3" s="1"/>
  <c r="BE237" i="3"/>
  <c r="AY237" i="3" s="1"/>
  <c r="BF237" i="3"/>
  <c r="AZ237" i="3" s="1"/>
  <c r="BA238" i="3"/>
  <c r="AU238" i="3" s="1"/>
  <c r="BB238" i="3"/>
  <c r="AV238" i="3" s="1"/>
  <c r="BC238" i="3"/>
  <c r="AW238" i="3" s="1"/>
  <c r="BD238" i="3"/>
  <c r="AX238" i="3" s="1"/>
  <c r="BE238" i="3"/>
  <c r="AY238" i="3" s="1"/>
  <c r="BF238" i="3"/>
  <c r="AZ238" i="3" s="1"/>
  <c r="BA239" i="3"/>
  <c r="AU239" i="3" s="1"/>
  <c r="BB239" i="3"/>
  <c r="AV239" i="3" s="1"/>
  <c r="BC239" i="3"/>
  <c r="AW239" i="3" s="1"/>
  <c r="BD239" i="3"/>
  <c r="AX239" i="3" s="1"/>
  <c r="BE239" i="3"/>
  <c r="AY239" i="3" s="1"/>
  <c r="BF239" i="3"/>
  <c r="AZ239" i="3" s="1"/>
  <c r="BA240" i="3"/>
  <c r="AU240" i="3" s="1"/>
  <c r="BB240" i="3"/>
  <c r="AV240" i="3" s="1"/>
  <c r="BC240" i="3"/>
  <c r="AW240" i="3" s="1"/>
  <c r="BD240" i="3"/>
  <c r="AX240" i="3" s="1"/>
  <c r="BE240" i="3"/>
  <c r="AY240" i="3" s="1"/>
  <c r="BF240" i="3"/>
  <c r="AZ240" i="3" s="1"/>
  <c r="BA241" i="3"/>
  <c r="AU241" i="3" s="1"/>
  <c r="BB241" i="3"/>
  <c r="AV241" i="3" s="1"/>
  <c r="BC241" i="3"/>
  <c r="AW241" i="3" s="1"/>
  <c r="BD241" i="3"/>
  <c r="AX241" i="3" s="1"/>
  <c r="BE241" i="3"/>
  <c r="AY241" i="3" s="1"/>
  <c r="BF241" i="3"/>
  <c r="AZ241" i="3" s="1"/>
  <c r="BA242" i="3"/>
  <c r="AU242" i="3" s="1"/>
  <c r="BB242" i="3"/>
  <c r="AV242" i="3" s="1"/>
  <c r="BC242" i="3"/>
  <c r="AW242" i="3" s="1"/>
  <c r="BD242" i="3"/>
  <c r="AX242" i="3" s="1"/>
  <c r="BE242" i="3"/>
  <c r="AY242" i="3" s="1"/>
  <c r="BF242" i="3"/>
  <c r="AZ242" i="3" s="1"/>
  <c r="BA243" i="3"/>
  <c r="AU243" i="3" s="1"/>
  <c r="BB243" i="3"/>
  <c r="AV243" i="3" s="1"/>
  <c r="BC243" i="3"/>
  <c r="AW243" i="3" s="1"/>
  <c r="BD243" i="3"/>
  <c r="AX243" i="3" s="1"/>
  <c r="BE243" i="3"/>
  <c r="AY243" i="3" s="1"/>
  <c r="BF243" i="3"/>
  <c r="AZ243" i="3" s="1"/>
  <c r="BA244" i="3"/>
  <c r="AU244" i="3" s="1"/>
  <c r="BB244" i="3"/>
  <c r="AV244" i="3" s="1"/>
  <c r="BC244" i="3"/>
  <c r="AW244" i="3" s="1"/>
  <c r="BD244" i="3"/>
  <c r="AX244" i="3" s="1"/>
  <c r="BE244" i="3"/>
  <c r="AY244" i="3" s="1"/>
  <c r="BF244" i="3"/>
  <c r="AZ244" i="3" s="1"/>
  <c r="BA245" i="3"/>
  <c r="AU245" i="3" s="1"/>
  <c r="BB245" i="3"/>
  <c r="AV245" i="3" s="1"/>
  <c r="BC245" i="3"/>
  <c r="AW245" i="3" s="1"/>
  <c r="BD245" i="3"/>
  <c r="AX245" i="3" s="1"/>
  <c r="BE245" i="3"/>
  <c r="AY245" i="3" s="1"/>
  <c r="BF245" i="3"/>
  <c r="AZ245" i="3" s="1"/>
  <c r="BA246" i="3"/>
  <c r="AU246" i="3" s="1"/>
  <c r="BB246" i="3"/>
  <c r="AV246" i="3" s="1"/>
  <c r="BC246" i="3"/>
  <c r="AW246" i="3" s="1"/>
  <c r="BD246" i="3"/>
  <c r="AX246" i="3" s="1"/>
  <c r="BE246" i="3"/>
  <c r="AY246" i="3" s="1"/>
  <c r="BF246" i="3"/>
  <c r="AZ246" i="3" s="1"/>
  <c r="BA247" i="3"/>
  <c r="AU247" i="3" s="1"/>
  <c r="BB247" i="3"/>
  <c r="AV247" i="3" s="1"/>
  <c r="BC247" i="3"/>
  <c r="AW247" i="3" s="1"/>
  <c r="BD247" i="3"/>
  <c r="AX247" i="3" s="1"/>
  <c r="BE247" i="3"/>
  <c r="AY247" i="3" s="1"/>
  <c r="BF247" i="3"/>
  <c r="AZ247" i="3" s="1"/>
  <c r="BA248" i="3"/>
  <c r="AU248" i="3" s="1"/>
  <c r="BB248" i="3"/>
  <c r="AV248" i="3" s="1"/>
  <c r="BC248" i="3"/>
  <c r="AW248" i="3" s="1"/>
  <c r="BD248" i="3"/>
  <c r="AX248" i="3" s="1"/>
  <c r="BE248" i="3"/>
  <c r="AY248" i="3" s="1"/>
  <c r="BF248" i="3"/>
  <c r="AZ248" i="3" s="1"/>
  <c r="BA249" i="3"/>
  <c r="AU249" i="3" s="1"/>
  <c r="BB249" i="3"/>
  <c r="AV249" i="3" s="1"/>
  <c r="BC249" i="3"/>
  <c r="AW249" i="3" s="1"/>
  <c r="BD249" i="3"/>
  <c r="AX249" i="3" s="1"/>
  <c r="BE249" i="3"/>
  <c r="AY249" i="3" s="1"/>
  <c r="BF249" i="3"/>
  <c r="AZ249" i="3" s="1"/>
  <c r="BA250" i="3"/>
  <c r="AU250" i="3" s="1"/>
  <c r="BB250" i="3"/>
  <c r="AV250" i="3" s="1"/>
  <c r="BC250" i="3"/>
  <c r="AW250" i="3" s="1"/>
  <c r="BD250" i="3"/>
  <c r="AX250" i="3" s="1"/>
  <c r="BE250" i="3"/>
  <c r="AY250" i="3" s="1"/>
  <c r="BF250" i="3"/>
  <c r="AZ250" i="3" s="1"/>
  <c r="BA251" i="3"/>
  <c r="AU251" i="3" s="1"/>
  <c r="BB251" i="3"/>
  <c r="AV251" i="3" s="1"/>
  <c r="BC251" i="3"/>
  <c r="AW251" i="3" s="1"/>
  <c r="BD251" i="3"/>
  <c r="AX251" i="3" s="1"/>
  <c r="BE251" i="3"/>
  <c r="AY251" i="3" s="1"/>
  <c r="BF251" i="3"/>
  <c r="AZ251" i="3" s="1"/>
  <c r="BA252" i="3"/>
  <c r="AU252" i="3" s="1"/>
  <c r="BB252" i="3"/>
  <c r="AV252" i="3" s="1"/>
  <c r="BC252" i="3"/>
  <c r="AW252" i="3" s="1"/>
  <c r="BD252" i="3"/>
  <c r="AX252" i="3" s="1"/>
  <c r="BE252" i="3"/>
  <c r="AY252" i="3" s="1"/>
  <c r="BF252" i="3"/>
  <c r="AZ252" i="3" s="1"/>
  <c r="BA253" i="3"/>
  <c r="AU253" i="3" s="1"/>
  <c r="BB253" i="3"/>
  <c r="AV253" i="3" s="1"/>
  <c r="BC253" i="3"/>
  <c r="AW253" i="3" s="1"/>
  <c r="BD253" i="3"/>
  <c r="AX253" i="3" s="1"/>
  <c r="BE253" i="3"/>
  <c r="AY253" i="3" s="1"/>
  <c r="BF253" i="3"/>
  <c r="AZ253" i="3" s="1"/>
  <c r="BA254" i="3"/>
  <c r="AU254" i="3" s="1"/>
  <c r="BB254" i="3"/>
  <c r="AV254" i="3" s="1"/>
  <c r="BC254" i="3"/>
  <c r="AW254" i="3" s="1"/>
  <c r="BD254" i="3"/>
  <c r="AX254" i="3" s="1"/>
  <c r="BE254" i="3"/>
  <c r="AY254" i="3" s="1"/>
  <c r="BF254" i="3"/>
  <c r="AZ254" i="3" s="1"/>
  <c r="BA255" i="3"/>
  <c r="AU255" i="3" s="1"/>
  <c r="BB255" i="3"/>
  <c r="AV255" i="3" s="1"/>
  <c r="BC255" i="3"/>
  <c r="AW255" i="3" s="1"/>
  <c r="BD255" i="3"/>
  <c r="AX255" i="3" s="1"/>
  <c r="BE255" i="3"/>
  <c r="AY255" i="3" s="1"/>
  <c r="BF255" i="3"/>
  <c r="AZ255" i="3" s="1"/>
  <c r="BA256" i="3"/>
  <c r="AU256" i="3" s="1"/>
  <c r="BB256" i="3"/>
  <c r="AV256" i="3" s="1"/>
  <c r="BC256" i="3"/>
  <c r="AW256" i="3" s="1"/>
  <c r="BD256" i="3"/>
  <c r="AX256" i="3" s="1"/>
  <c r="BE256" i="3"/>
  <c r="AY256" i="3" s="1"/>
  <c r="BF256" i="3"/>
  <c r="AZ256" i="3" s="1"/>
  <c r="BA257" i="3"/>
  <c r="AU257" i="3" s="1"/>
  <c r="BB257" i="3"/>
  <c r="AV257" i="3" s="1"/>
  <c r="BC257" i="3"/>
  <c r="AW257" i="3" s="1"/>
  <c r="BD257" i="3"/>
  <c r="AX257" i="3" s="1"/>
  <c r="BE257" i="3"/>
  <c r="AY257" i="3" s="1"/>
  <c r="BF257" i="3"/>
  <c r="AZ257" i="3" s="1"/>
  <c r="BA258" i="3"/>
  <c r="AU258" i="3" s="1"/>
  <c r="BB258" i="3"/>
  <c r="AV258" i="3" s="1"/>
  <c r="BC258" i="3"/>
  <c r="AW258" i="3" s="1"/>
  <c r="BD258" i="3"/>
  <c r="AX258" i="3" s="1"/>
  <c r="BE258" i="3"/>
  <c r="AY258" i="3" s="1"/>
  <c r="BF258" i="3"/>
  <c r="AZ258" i="3" s="1"/>
  <c r="BA259" i="3"/>
  <c r="AU259" i="3" s="1"/>
  <c r="BB259" i="3"/>
  <c r="AV259" i="3" s="1"/>
  <c r="BC259" i="3"/>
  <c r="AW259" i="3" s="1"/>
  <c r="BD259" i="3"/>
  <c r="AX259" i="3" s="1"/>
  <c r="BE259" i="3"/>
  <c r="AY259" i="3" s="1"/>
  <c r="BF259" i="3"/>
  <c r="AZ259" i="3" s="1"/>
  <c r="BA260" i="3"/>
  <c r="AU260" i="3" s="1"/>
  <c r="BB260" i="3"/>
  <c r="AV260" i="3" s="1"/>
  <c r="BC260" i="3"/>
  <c r="AW260" i="3" s="1"/>
  <c r="BD260" i="3"/>
  <c r="AX260" i="3" s="1"/>
  <c r="BE260" i="3"/>
  <c r="AY260" i="3" s="1"/>
  <c r="BF260" i="3"/>
  <c r="AZ260" i="3" s="1"/>
  <c r="BA261" i="3"/>
  <c r="AU261" i="3" s="1"/>
  <c r="BB261" i="3"/>
  <c r="AV261" i="3" s="1"/>
  <c r="BC261" i="3"/>
  <c r="AW261" i="3" s="1"/>
  <c r="BD261" i="3"/>
  <c r="AX261" i="3" s="1"/>
  <c r="BE261" i="3"/>
  <c r="AY261" i="3" s="1"/>
  <c r="BF261" i="3"/>
  <c r="AZ261" i="3" s="1"/>
  <c r="BA262" i="3"/>
  <c r="AU262" i="3" s="1"/>
  <c r="BB262" i="3"/>
  <c r="AV262" i="3" s="1"/>
  <c r="BC262" i="3"/>
  <c r="AW262" i="3" s="1"/>
  <c r="BD262" i="3"/>
  <c r="AX262" i="3" s="1"/>
  <c r="BE262" i="3"/>
  <c r="AY262" i="3" s="1"/>
  <c r="BF262" i="3"/>
  <c r="AZ262" i="3" s="1"/>
  <c r="BA263" i="3"/>
  <c r="AU263" i="3" s="1"/>
  <c r="BB263" i="3"/>
  <c r="AV263" i="3" s="1"/>
  <c r="BC263" i="3"/>
  <c r="AW263" i="3" s="1"/>
  <c r="BD263" i="3"/>
  <c r="AX263" i="3" s="1"/>
  <c r="BE263" i="3"/>
  <c r="AY263" i="3" s="1"/>
  <c r="BF263" i="3"/>
  <c r="AZ263" i="3" s="1"/>
  <c r="BA264" i="3"/>
  <c r="AU264" i="3" s="1"/>
  <c r="BB264" i="3"/>
  <c r="AV264" i="3" s="1"/>
  <c r="BC264" i="3"/>
  <c r="AW264" i="3" s="1"/>
  <c r="BD264" i="3"/>
  <c r="AX264" i="3" s="1"/>
  <c r="BE264" i="3"/>
  <c r="AY264" i="3" s="1"/>
  <c r="BF264" i="3"/>
  <c r="AZ264" i="3" s="1"/>
  <c r="BA265" i="3"/>
  <c r="AU265" i="3" s="1"/>
  <c r="BB265" i="3"/>
  <c r="AV265" i="3" s="1"/>
  <c r="BC265" i="3"/>
  <c r="AW265" i="3" s="1"/>
  <c r="BD265" i="3"/>
  <c r="AX265" i="3" s="1"/>
  <c r="BE265" i="3"/>
  <c r="AY265" i="3" s="1"/>
  <c r="BF265" i="3"/>
  <c r="AZ265" i="3" s="1"/>
  <c r="AJ2" i="3"/>
  <c r="AF2" i="3" s="1"/>
  <c r="AK2" i="3"/>
  <c r="AG2" i="3" s="1"/>
  <c r="AL2" i="3"/>
  <c r="AH2" i="3" s="1"/>
  <c r="AM2" i="3"/>
  <c r="AI2" i="3" s="1"/>
  <c r="AJ3" i="3"/>
  <c r="AF3" i="3" s="1"/>
  <c r="AK3" i="3"/>
  <c r="AG3" i="3" s="1"/>
  <c r="AL3" i="3"/>
  <c r="AH3" i="3" s="1"/>
  <c r="AM3" i="3"/>
  <c r="AI3" i="3" s="1"/>
  <c r="AJ4" i="3"/>
  <c r="AF4" i="3" s="1"/>
  <c r="AK4" i="3"/>
  <c r="AG4" i="3" s="1"/>
  <c r="AL4" i="3"/>
  <c r="AH4" i="3" s="1"/>
  <c r="AM4" i="3"/>
  <c r="AI4" i="3" s="1"/>
  <c r="AJ5" i="3"/>
  <c r="AF5" i="3" s="1"/>
  <c r="AK5" i="3"/>
  <c r="AG5" i="3" s="1"/>
  <c r="AL5" i="3"/>
  <c r="AH5" i="3" s="1"/>
  <c r="AM5" i="3"/>
  <c r="AI5" i="3" s="1"/>
  <c r="AJ6" i="3"/>
  <c r="AF6" i="3" s="1"/>
  <c r="AK6" i="3"/>
  <c r="AG6" i="3" s="1"/>
  <c r="AL6" i="3"/>
  <c r="AH6" i="3" s="1"/>
  <c r="AM6" i="3"/>
  <c r="AI6" i="3" s="1"/>
  <c r="AJ7" i="3"/>
  <c r="AF7" i="3" s="1"/>
  <c r="AK7" i="3"/>
  <c r="AG7" i="3" s="1"/>
  <c r="AL7" i="3"/>
  <c r="AH7" i="3" s="1"/>
  <c r="AM7" i="3"/>
  <c r="AI7" i="3" s="1"/>
  <c r="AJ8" i="3"/>
  <c r="AF8" i="3" s="1"/>
  <c r="AK8" i="3"/>
  <c r="AG8" i="3" s="1"/>
  <c r="AL8" i="3"/>
  <c r="AH8" i="3" s="1"/>
  <c r="AM8" i="3"/>
  <c r="AI8" i="3" s="1"/>
  <c r="AJ9" i="3"/>
  <c r="AF9" i="3" s="1"/>
  <c r="AK9" i="3"/>
  <c r="AG9" i="3" s="1"/>
  <c r="AL9" i="3"/>
  <c r="AH9" i="3" s="1"/>
  <c r="AM9" i="3"/>
  <c r="AI9" i="3" s="1"/>
  <c r="AJ10" i="3"/>
  <c r="AF10" i="3" s="1"/>
  <c r="AK10" i="3"/>
  <c r="AG10" i="3" s="1"/>
  <c r="AL10" i="3"/>
  <c r="AH10" i="3" s="1"/>
  <c r="AM10" i="3"/>
  <c r="AI10" i="3" s="1"/>
  <c r="AJ11" i="3"/>
  <c r="AF11" i="3" s="1"/>
  <c r="AK11" i="3"/>
  <c r="AG11" i="3" s="1"/>
  <c r="AL11" i="3"/>
  <c r="AH11" i="3" s="1"/>
  <c r="AM11" i="3"/>
  <c r="AI11" i="3" s="1"/>
  <c r="AJ12" i="3"/>
  <c r="AF12" i="3" s="1"/>
  <c r="AK12" i="3"/>
  <c r="AG12" i="3" s="1"/>
  <c r="AL12" i="3"/>
  <c r="AH12" i="3" s="1"/>
  <c r="AM12" i="3"/>
  <c r="AI12" i="3" s="1"/>
  <c r="AJ13" i="3"/>
  <c r="AF13" i="3" s="1"/>
  <c r="AK13" i="3"/>
  <c r="AG13" i="3" s="1"/>
  <c r="AL13" i="3"/>
  <c r="AH13" i="3" s="1"/>
  <c r="AM13" i="3"/>
  <c r="AI13" i="3" s="1"/>
  <c r="AJ14" i="3"/>
  <c r="AF14" i="3" s="1"/>
  <c r="AK14" i="3"/>
  <c r="AG14" i="3" s="1"/>
  <c r="AL14" i="3"/>
  <c r="AH14" i="3" s="1"/>
  <c r="AM14" i="3"/>
  <c r="AI14" i="3" s="1"/>
  <c r="AJ15" i="3"/>
  <c r="AF15" i="3" s="1"/>
  <c r="AK15" i="3"/>
  <c r="AG15" i="3" s="1"/>
  <c r="AL15" i="3"/>
  <c r="AH15" i="3" s="1"/>
  <c r="AM15" i="3"/>
  <c r="AI15" i="3" s="1"/>
  <c r="AJ16" i="3"/>
  <c r="AF16" i="3" s="1"/>
  <c r="AK16" i="3"/>
  <c r="AG16" i="3" s="1"/>
  <c r="AL16" i="3"/>
  <c r="AH16" i="3" s="1"/>
  <c r="AM16" i="3"/>
  <c r="AI16" i="3" s="1"/>
  <c r="AJ17" i="3"/>
  <c r="AF17" i="3" s="1"/>
  <c r="AK17" i="3"/>
  <c r="AG17" i="3" s="1"/>
  <c r="AL17" i="3"/>
  <c r="AH17" i="3" s="1"/>
  <c r="AM17" i="3"/>
  <c r="AI17" i="3" s="1"/>
  <c r="AJ18" i="3"/>
  <c r="AF18" i="3" s="1"/>
  <c r="AK18" i="3"/>
  <c r="AG18" i="3" s="1"/>
  <c r="AL18" i="3"/>
  <c r="AH18" i="3" s="1"/>
  <c r="AM18" i="3"/>
  <c r="AI18" i="3" s="1"/>
  <c r="AJ19" i="3"/>
  <c r="AF19" i="3" s="1"/>
  <c r="AK19" i="3"/>
  <c r="AG19" i="3" s="1"/>
  <c r="AL19" i="3"/>
  <c r="AH19" i="3" s="1"/>
  <c r="AM19" i="3"/>
  <c r="AI19" i="3" s="1"/>
  <c r="AJ20" i="3"/>
  <c r="AF20" i="3" s="1"/>
  <c r="AK20" i="3"/>
  <c r="AG20" i="3" s="1"/>
  <c r="AL20" i="3"/>
  <c r="AH20" i="3" s="1"/>
  <c r="AM20" i="3"/>
  <c r="AI20" i="3" s="1"/>
  <c r="AJ21" i="3"/>
  <c r="AF21" i="3" s="1"/>
  <c r="AK21" i="3"/>
  <c r="AG21" i="3" s="1"/>
  <c r="AL21" i="3"/>
  <c r="AH21" i="3" s="1"/>
  <c r="AM21" i="3"/>
  <c r="AI21" i="3" s="1"/>
  <c r="AJ22" i="3"/>
  <c r="AF22" i="3" s="1"/>
  <c r="AK22" i="3"/>
  <c r="AG22" i="3" s="1"/>
  <c r="AL22" i="3"/>
  <c r="AH22" i="3" s="1"/>
  <c r="AM22" i="3"/>
  <c r="AI22" i="3" s="1"/>
  <c r="AJ23" i="3"/>
  <c r="AF23" i="3" s="1"/>
  <c r="AK23" i="3"/>
  <c r="AG23" i="3" s="1"/>
  <c r="AL23" i="3"/>
  <c r="AH23" i="3" s="1"/>
  <c r="AM23" i="3"/>
  <c r="AI23" i="3" s="1"/>
  <c r="AJ24" i="3"/>
  <c r="AF24" i="3" s="1"/>
  <c r="AK24" i="3"/>
  <c r="AG24" i="3" s="1"/>
  <c r="AL24" i="3"/>
  <c r="AH24" i="3" s="1"/>
  <c r="AM24" i="3"/>
  <c r="AI24" i="3" s="1"/>
  <c r="AJ25" i="3"/>
  <c r="AF25" i="3" s="1"/>
  <c r="AK25" i="3"/>
  <c r="AG25" i="3" s="1"/>
  <c r="AL25" i="3"/>
  <c r="AH25" i="3" s="1"/>
  <c r="AM25" i="3"/>
  <c r="AI25" i="3" s="1"/>
  <c r="AJ26" i="3"/>
  <c r="AF26" i="3" s="1"/>
  <c r="AK26" i="3"/>
  <c r="AG26" i="3" s="1"/>
  <c r="AL26" i="3"/>
  <c r="AH26" i="3" s="1"/>
  <c r="AM26" i="3"/>
  <c r="AI26" i="3" s="1"/>
  <c r="AJ27" i="3"/>
  <c r="AF27" i="3" s="1"/>
  <c r="AK27" i="3"/>
  <c r="AG27" i="3" s="1"/>
  <c r="AL27" i="3"/>
  <c r="AH27" i="3" s="1"/>
  <c r="AM27" i="3"/>
  <c r="AI27" i="3" s="1"/>
  <c r="AJ28" i="3"/>
  <c r="AF28" i="3" s="1"/>
  <c r="AK28" i="3"/>
  <c r="AG28" i="3" s="1"/>
  <c r="AL28" i="3"/>
  <c r="AH28" i="3" s="1"/>
  <c r="AM28" i="3"/>
  <c r="AI28" i="3" s="1"/>
  <c r="AJ29" i="3"/>
  <c r="AF29" i="3" s="1"/>
  <c r="AK29" i="3"/>
  <c r="AG29" i="3" s="1"/>
  <c r="AL29" i="3"/>
  <c r="AH29" i="3" s="1"/>
  <c r="AM29" i="3"/>
  <c r="AI29" i="3" s="1"/>
  <c r="AJ30" i="3"/>
  <c r="AF30" i="3" s="1"/>
  <c r="AK30" i="3"/>
  <c r="AG30" i="3" s="1"/>
  <c r="AL30" i="3"/>
  <c r="AH30" i="3" s="1"/>
  <c r="AM30" i="3"/>
  <c r="AI30" i="3" s="1"/>
  <c r="AJ31" i="3"/>
  <c r="AF31" i="3" s="1"/>
  <c r="AK31" i="3"/>
  <c r="AG31" i="3" s="1"/>
  <c r="AL31" i="3"/>
  <c r="AH31" i="3" s="1"/>
  <c r="AM31" i="3"/>
  <c r="AI31" i="3" s="1"/>
  <c r="AJ32" i="3"/>
  <c r="AF32" i="3" s="1"/>
  <c r="AK32" i="3"/>
  <c r="AG32" i="3" s="1"/>
  <c r="AL32" i="3"/>
  <c r="AH32" i="3" s="1"/>
  <c r="AM32" i="3"/>
  <c r="AI32" i="3" s="1"/>
  <c r="AJ33" i="3"/>
  <c r="AF33" i="3" s="1"/>
  <c r="AK33" i="3"/>
  <c r="AG33" i="3" s="1"/>
  <c r="AL33" i="3"/>
  <c r="AH33" i="3" s="1"/>
  <c r="AM33" i="3"/>
  <c r="AI33" i="3" s="1"/>
  <c r="AJ34" i="3"/>
  <c r="AF34" i="3" s="1"/>
  <c r="AK34" i="3"/>
  <c r="AG34" i="3" s="1"/>
  <c r="AL34" i="3"/>
  <c r="AH34" i="3" s="1"/>
  <c r="AM34" i="3"/>
  <c r="AI34" i="3" s="1"/>
  <c r="AJ35" i="3"/>
  <c r="AF35" i="3" s="1"/>
  <c r="AK35" i="3"/>
  <c r="AG35" i="3" s="1"/>
  <c r="AL35" i="3"/>
  <c r="AH35" i="3" s="1"/>
  <c r="AM35" i="3"/>
  <c r="AI35" i="3" s="1"/>
  <c r="AJ36" i="3"/>
  <c r="AF36" i="3" s="1"/>
  <c r="AK36" i="3"/>
  <c r="AG36" i="3" s="1"/>
  <c r="AL36" i="3"/>
  <c r="AH36" i="3" s="1"/>
  <c r="AM36" i="3"/>
  <c r="AI36" i="3" s="1"/>
  <c r="AJ37" i="3"/>
  <c r="AF37" i="3" s="1"/>
  <c r="AK37" i="3"/>
  <c r="AG37" i="3" s="1"/>
  <c r="AL37" i="3"/>
  <c r="AH37" i="3" s="1"/>
  <c r="AM37" i="3"/>
  <c r="AI37" i="3" s="1"/>
  <c r="AJ38" i="3"/>
  <c r="AF38" i="3" s="1"/>
  <c r="AK38" i="3"/>
  <c r="AG38" i="3" s="1"/>
  <c r="AL38" i="3"/>
  <c r="AH38" i="3" s="1"/>
  <c r="AM38" i="3"/>
  <c r="AI38" i="3" s="1"/>
  <c r="AJ39" i="3"/>
  <c r="AF39" i="3" s="1"/>
  <c r="AK39" i="3"/>
  <c r="AG39" i="3" s="1"/>
  <c r="AL39" i="3"/>
  <c r="AH39" i="3" s="1"/>
  <c r="AM39" i="3"/>
  <c r="AI39" i="3" s="1"/>
  <c r="AJ40" i="3"/>
  <c r="AF40" i="3" s="1"/>
  <c r="AK40" i="3"/>
  <c r="AG40" i="3" s="1"/>
  <c r="AL40" i="3"/>
  <c r="AH40" i="3" s="1"/>
  <c r="AM40" i="3"/>
  <c r="AI40" i="3" s="1"/>
  <c r="AJ41" i="3"/>
  <c r="AF41" i="3" s="1"/>
  <c r="AK41" i="3"/>
  <c r="AG41" i="3" s="1"/>
  <c r="AL41" i="3"/>
  <c r="AH41" i="3" s="1"/>
  <c r="AM41" i="3"/>
  <c r="AI41" i="3" s="1"/>
  <c r="AJ42" i="3"/>
  <c r="AF42" i="3" s="1"/>
  <c r="AK42" i="3"/>
  <c r="AG42" i="3" s="1"/>
  <c r="AL42" i="3"/>
  <c r="AH42" i="3" s="1"/>
  <c r="AM42" i="3"/>
  <c r="AI42" i="3" s="1"/>
  <c r="AJ43" i="3"/>
  <c r="AF43" i="3" s="1"/>
  <c r="AK43" i="3"/>
  <c r="AG43" i="3" s="1"/>
  <c r="AL43" i="3"/>
  <c r="AH43" i="3" s="1"/>
  <c r="AM43" i="3"/>
  <c r="AI43" i="3" s="1"/>
  <c r="AJ44" i="3"/>
  <c r="AF44" i="3" s="1"/>
  <c r="AK44" i="3"/>
  <c r="AG44" i="3" s="1"/>
  <c r="AL44" i="3"/>
  <c r="AH44" i="3" s="1"/>
  <c r="AM44" i="3"/>
  <c r="AI44" i="3" s="1"/>
  <c r="AJ45" i="3"/>
  <c r="AF45" i="3" s="1"/>
  <c r="AK45" i="3"/>
  <c r="AG45" i="3" s="1"/>
  <c r="AL45" i="3"/>
  <c r="AH45" i="3" s="1"/>
  <c r="AM45" i="3"/>
  <c r="AI45" i="3" s="1"/>
  <c r="AJ46" i="3"/>
  <c r="AF46" i="3" s="1"/>
  <c r="AK46" i="3"/>
  <c r="AG46" i="3" s="1"/>
  <c r="AL46" i="3"/>
  <c r="AH46" i="3" s="1"/>
  <c r="AM46" i="3"/>
  <c r="AI46" i="3" s="1"/>
  <c r="AJ47" i="3"/>
  <c r="AF47" i="3" s="1"/>
  <c r="AK47" i="3"/>
  <c r="AG47" i="3" s="1"/>
  <c r="AL47" i="3"/>
  <c r="AH47" i="3" s="1"/>
  <c r="AM47" i="3"/>
  <c r="AI47" i="3" s="1"/>
  <c r="AJ48" i="3"/>
  <c r="AF48" i="3" s="1"/>
  <c r="AK48" i="3"/>
  <c r="AG48" i="3" s="1"/>
  <c r="AL48" i="3"/>
  <c r="AH48" i="3" s="1"/>
  <c r="AM48" i="3"/>
  <c r="AI48" i="3" s="1"/>
  <c r="AJ49" i="3"/>
  <c r="AF49" i="3" s="1"/>
  <c r="AK49" i="3"/>
  <c r="AG49" i="3" s="1"/>
  <c r="AL49" i="3"/>
  <c r="AH49" i="3" s="1"/>
  <c r="AM49" i="3"/>
  <c r="AI49" i="3" s="1"/>
  <c r="AJ50" i="3"/>
  <c r="AF50" i="3" s="1"/>
  <c r="AK50" i="3"/>
  <c r="AG50" i="3" s="1"/>
  <c r="AL50" i="3"/>
  <c r="AH50" i="3" s="1"/>
  <c r="AM50" i="3"/>
  <c r="AI50" i="3" s="1"/>
  <c r="AJ51" i="3"/>
  <c r="AF51" i="3" s="1"/>
  <c r="AK51" i="3"/>
  <c r="AG51" i="3" s="1"/>
  <c r="AL51" i="3"/>
  <c r="AH51" i="3" s="1"/>
  <c r="AM51" i="3"/>
  <c r="AI51" i="3" s="1"/>
  <c r="AJ52" i="3"/>
  <c r="AF52" i="3" s="1"/>
  <c r="AK52" i="3"/>
  <c r="AG52" i="3" s="1"/>
  <c r="AL52" i="3"/>
  <c r="AH52" i="3" s="1"/>
  <c r="AM52" i="3"/>
  <c r="AI52" i="3" s="1"/>
  <c r="AJ53" i="3"/>
  <c r="AF53" i="3" s="1"/>
  <c r="AK53" i="3"/>
  <c r="AG53" i="3" s="1"/>
  <c r="AL53" i="3"/>
  <c r="AH53" i="3" s="1"/>
  <c r="AM53" i="3"/>
  <c r="AI53" i="3" s="1"/>
  <c r="AJ54" i="3"/>
  <c r="AF54" i="3" s="1"/>
  <c r="AK54" i="3"/>
  <c r="AG54" i="3" s="1"/>
  <c r="AL54" i="3"/>
  <c r="AH54" i="3" s="1"/>
  <c r="AM54" i="3"/>
  <c r="AI54" i="3" s="1"/>
  <c r="AJ55" i="3"/>
  <c r="AF55" i="3" s="1"/>
  <c r="AK55" i="3"/>
  <c r="AG55" i="3" s="1"/>
  <c r="AL55" i="3"/>
  <c r="AH55" i="3" s="1"/>
  <c r="AM55" i="3"/>
  <c r="AI55" i="3" s="1"/>
  <c r="AJ56" i="3"/>
  <c r="AF56" i="3" s="1"/>
  <c r="AK56" i="3"/>
  <c r="AG56" i="3" s="1"/>
  <c r="AL56" i="3"/>
  <c r="AH56" i="3" s="1"/>
  <c r="AM56" i="3"/>
  <c r="AI56" i="3" s="1"/>
  <c r="AJ57" i="3"/>
  <c r="AF57" i="3" s="1"/>
  <c r="AK57" i="3"/>
  <c r="AG57" i="3" s="1"/>
  <c r="AL57" i="3"/>
  <c r="AH57" i="3" s="1"/>
  <c r="AM57" i="3"/>
  <c r="AI57" i="3" s="1"/>
  <c r="AJ58" i="3"/>
  <c r="AF58" i="3" s="1"/>
  <c r="AK58" i="3"/>
  <c r="AG58" i="3" s="1"/>
  <c r="AL58" i="3"/>
  <c r="AH58" i="3" s="1"/>
  <c r="AM58" i="3"/>
  <c r="AI58" i="3" s="1"/>
  <c r="AJ59" i="3"/>
  <c r="AF59" i="3" s="1"/>
  <c r="AK59" i="3"/>
  <c r="AG59" i="3" s="1"/>
  <c r="AL59" i="3"/>
  <c r="AH59" i="3" s="1"/>
  <c r="AM59" i="3"/>
  <c r="AI59" i="3" s="1"/>
  <c r="AJ60" i="3"/>
  <c r="AF60" i="3" s="1"/>
  <c r="AK60" i="3"/>
  <c r="AG60" i="3" s="1"/>
  <c r="AL60" i="3"/>
  <c r="AH60" i="3" s="1"/>
  <c r="AM60" i="3"/>
  <c r="AI60" i="3" s="1"/>
  <c r="AJ61" i="3"/>
  <c r="AF61" i="3" s="1"/>
  <c r="AK61" i="3"/>
  <c r="AG61" i="3" s="1"/>
  <c r="AL61" i="3"/>
  <c r="AH61" i="3" s="1"/>
  <c r="AM61" i="3"/>
  <c r="AI61" i="3" s="1"/>
  <c r="AJ62" i="3"/>
  <c r="AF62" i="3" s="1"/>
  <c r="AK62" i="3"/>
  <c r="AG62" i="3" s="1"/>
  <c r="AL62" i="3"/>
  <c r="AH62" i="3" s="1"/>
  <c r="AM62" i="3"/>
  <c r="AI62" i="3" s="1"/>
  <c r="AJ63" i="3"/>
  <c r="AF63" i="3" s="1"/>
  <c r="AK63" i="3"/>
  <c r="AG63" i="3" s="1"/>
  <c r="AL63" i="3"/>
  <c r="AH63" i="3" s="1"/>
  <c r="AM63" i="3"/>
  <c r="AI63" i="3" s="1"/>
  <c r="AJ64" i="3"/>
  <c r="AF64" i="3" s="1"/>
  <c r="AK64" i="3"/>
  <c r="AG64" i="3" s="1"/>
  <c r="AL64" i="3"/>
  <c r="AH64" i="3" s="1"/>
  <c r="AM64" i="3"/>
  <c r="AI64" i="3" s="1"/>
  <c r="AJ65" i="3"/>
  <c r="AF65" i="3" s="1"/>
  <c r="AK65" i="3"/>
  <c r="AG65" i="3" s="1"/>
  <c r="AL65" i="3"/>
  <c r="AH65" i="3" s="1"/>
  <c r="AM65" i="3"/>
  <c r="AI65" i="3" s="1"/>
  <c r="AJ66" i="3"/>
  <c r="AF66" i="3" s="1"/>
  <c r="AK66" i="3"/>
  <c r="AG66" i="3" s="1"/>
  <c r="AL66" i="3"/>
  <c r="AH66" i="3" s="1"/>
  <c r="AM66" i="3"/>
  <c r="AI66" i="3" s="1"/>
  <c r="AJ67" i="3"/>
  <c r="AF67" i="3" s="1"/>
  <c r="AK67" i="3"/>
  <c r="AG67" i="3" s="1"/>
  <c r="AL67" i="3"/>
  <c r="AH67" i="3" s="1"/>
  <c r="AM67" i="3"/>
  <c r="AI67" i="3" s="1"/>
  <c r="AJ68" i="3"/>
  <c r="AF68" i="3" s="1"/>
  <c r="AK68" i="3"/>
  <c r="AG68" i="3" s="1"/>
  <c r="AL68" i="3"/>
  <c r="AH68" i="3" s="1"/>
  <c r="AM68" i="3"/>
  <c r="AI68" i="3" s="1"/>
  <c r="AJ69" i="3"/>
  <c r="AF69" i="3" s="1"/>
  <c r="AK69" i="3"/>
  <c r="AG69" i="3" s="1"/>
  <c r="AL69" i="3"/>
  <c r="AH69" i="3" s="1"/>
  <c r="AM69" i="3"/>
  <c r="AI69" i="3" s="1"/>
  <c r="AJ70" i="3"/>
  <c r="AF70" i="3" s="1"/>
  <c r="AK70" i="3"/>
  <c r="AG70" i="3" s="1"/>
  <c r="AL70" i="3"/>
  <c r="AH70" i="3" s="1"/>
  <c r="AM70" i="3"/>
  <c r="AI70" i="3" s="1"/>
  <c r="AJ71" i="3"/>
  <c r="AF71" i="3" s="1"/>
  <c r="AK71" i="3"/>
  <c r="AG71" i="3" s="1"/>
  <c r="AL71" i="3"/>
  <c r="AH71" i="3" s="1"/>
  <c r="AM71" i="3"/>
  <c r="AI71" i="3" s="1"/>
  <c r="AJ72" i="3"/>
  <c r="AF72" i="3" s="1"/>
  <c r="AK72" i="3"/>
  <c r="AG72" i="3" s="1"/>
  <c r="AL72" i="3"/>
  <c r="AH72" i="3" s="1"/>
  <c r="AM72" i="3"/>
  <c r="AI72" i="3" s="1"/>
  <c r="AJ73" i="3"/>
  <c r="AF73" i="3" s="1"/>
  <c r="AK73" i="3"/>
  <c r="AG73" i="3" s="1"/>
  <c r="AL73" i="3"/>
  <c r="AH73" i="3" s="1"/>
  <c r="AM73" i="3"/>
  <c r="AI73" i="3" s="1"/>
  <c r="AJ74" i="3"/>
  <c r="AF74" i="3" s="1"/>
  <c r="AK74" i="3"/>
  <c r="AG74" i="3" s="1"/>
  <c r="AL74" i="3"/>
  <c r="AH74" i="3" s="1"/>
  <c r="AM74" i="3"/>
  <c r="AI74" i="3" s="1"/>
  <c r="AJ75" i="3"/>
  <c r="AF75" i="3" s="1"/>
  <c r="AK75" i="3"/>
  <c r="AG75" i="3" s="1"/>
  <c r="AL75" i="3"/>
  <c r="AH75" i="3" s="1"/>
  <c r="AM75" i="3"/>
  <c r="AI75" i="3" s="1"/>
  <c r="AJ76" i="3"/>
  <c r="AF76" i="3" s="1"/>
  <c r="AK76" i="3"/>
  <c r="AG76" i="3" s="1"/>
  <c r="AL76" i="3"/>
  <c r="AH76" i="3" s="1"/>
  <c r="AM76" i="3"/>
  <c r="AI76" i="3" s="1"/>
  <c r="AJ77" i="3"/>
  <c r="AF77" i="3" s="1"/>
  <c r="AK77" i="3"/>
  <c r="AG77" i="3" s="1"/>
  <c r="AL77" i="3"/>
  <c r="AH77" i="3" s="1"/>
  <c r="AM77" i="3"/>
  <c r="AI77" i="3" s="1"/>
  <c r="AJ78" i="3"/>
  <c r="AF78" i="3" s="1"/>
  <c r="AK78" i="3"/>
  <c r="AG78" i="3" s="1"/>
  <c r="AL78" i="3"/>
  <c r="AH78" i="3" s="1"/>
  <c r="AM78" i="3"/>
  <c r="AI78" i="3" s="1"/>
  <c r="AJ79" i="3"/>
  <c r="AF79" i="3" s="1"/>
  <c r="AK79" i="3"/>
  <c r="AG79" i="3" s="1"/>
  <c r="AL79" i="3"/>
  <c r="AH79" i="3" s="1"/>
  <c r="AM79" i="3"/>
  <c r="AI79" i="3" s="1"/>
  <c r="AJ80" i="3"/>
  <c r="AF80" i="3" s="1"/>
  <c r="AK80" i="3"/>
  <c r="AG80" i="3" s="1"/>
  <c r="AL80" i="3"/>
  <c r="AH80" i="3" s="1"/>
  <c r="AM80" i="3"/>
  <c r="AI80" i="3" s="1"/>
  <c r="AJ81" i="3"/>
  <c r="AF81" i="3" s="1"/>
  <c r="AK81" i="3"/>
  <c r="AG81" i="3" s="1"/>
  <c r="AL81" i="3"/>
  <c r="AH81" i="3" s="1"/>
  <c r="AM81" i="3"/>
  <c r="AI81" i="3" s="1"/>
  <c r="AJ82" i="3"/>
  <c r="AF82" i="3" s="1"/>
  <c r="AK82" i="3"/>
  <c r="AG82" i="3" s="1"/>
  <c r="AL82" i="3"/>
  <c r="AH82" i="3" s="1"/>
  <c r="AM82" i="3"/>
  <c r="AI82" i="3" s="1"/>
  <c r="AJ83" i="3"/>
  <c r="AF83" i="3" s="1"/>
  <c r="AK83" i="3"/>
  <c r="AG83" i="3" s="1"/>
  <c r="AL83" i="3"/>
  <c r="AH83" i="3" s="1"/>
  <c r="AM83" i="3"/>
  <c r="AI83" i="3" s="1"/>
  <c r="AJ84" i="3"/>
  <c r="AF84" i="3" s="1"/>
  <c r="AK84" i="3"/>
  <c r="AG84" i="3" s="1"/>
  <c r="AL84" i="3"/>
  <c r="AH84" i="3" s="1"/>
  <c r="AM84" i="3"/>
  <c r="AI84" i="3" s="1"/>
  <c r="AJ85" i="3"/>
  <c r="AF85" i="3" s="1"/>
  <c r="AK85" i="3"/>
  <c r="AG85" i="3" s="1"/>
  <c r="AL85" i="3"/>
  <c r="AH85" i="3" s="1"/>
  <c r="AM85" i="3"/>
  <c r="AI85" i="3" s="1"/>
  <c r="AJ86" i="3"/>
  <c r="AF86" i="3" s="1"/>
  <c r="AK86" i="3"/>
  <c r="AG86" i="3" s="1"/>
  <c r="AL86" i="3"/>
  <c r="AH86" i="3" s="1"/>
  <c r="AM86" i="3"/>
  <c r="AI86" i="3" s="1"/>
  <c r="AJ87" i="3"/>
  <c r="AF87" i="3" s="1"/>
  <c r="AK87" i="3"/>
  <c r="AL87" i="3"/>
  <c r="AH87" i="3" s="1"/>
  <c r="AM87" i="3"/>
  <c r="AI87" i="3" s="1"/>
  <c r="AJ88" i="3"/>
  <c r="AF88" i="3" s="1"/>
  <c r="AK88" i="3"/>
  <c r="AG88" i="3" s="1"/>
  <c r="AL88" i="3"/>
  <c r="AH88" i="3" s="1"/>
  <c r="AM88" i="3"/>
  <c r="AI88" i="3" s="1"/>
  <c r="AJ89" i="3"/>
  <c r="AF89" i="3" s="1"/>
  <c r="AK89" i="3"/>
  <c r="AG89" i="3" s="1"/>
  <c r="AL89" i="3"/>
  <c r="AH89" i="3" s="1"/>
  <c r="AM89" i="3"/>
  <c r="AI89" i="3" s="1"/>
  <c r="AJ90" i="3"/>
  <c r="AF90" i="3" s="1"/>
  <c r="AK90" i="3"/>
  <c r="AG90" i="3" s="1"/>
  <c r="AL90" i="3"/>
  <c r="AH90" i="3" s="1"/>
  <c r="AM90" i="3"/>
  <c r="AI90" i="3" s="1"/>
  <c r="AJ91" i="3"/>
  <c r="AF91" i="3" s="1"/>
  <c r="AK91" i="3"/>
  <c r="AG91" i="3" s="1"/>
  <c r="AL91" i="3"/>
  <c r="AH91" i="3" s="1"/>
  <c r="AM91" i="3"/>
  <c r="AI91" i="3" s="1"/>
  <c r="AJ92" i="3"/>
  <c r="AF92" i="3" s="1"/>
  <c r="AK92" i="3"/>
  <c r="AG92" i="3" s="1"/>
  <c r="AL92" i="3"/>
  <c r="AH92" i="3" s="1"/>
  <c r="AM92" i="3"/>
  <c r="AI92" i="3" s="1"/>
  <c r="AJ93" i="3"/>
  <c r="AF93" i="3" s="1"/>
  <c r="AK93" i="3"/>
  <c r="AG93" i="3" s="1"/>
  <c r="AL93" i="3"/>
  <c r="AH93" i="3" s="1"/>
  <c r="AM93" i="3"/>
  <c r="AI93" i="3" s="1"/>
  <c r="AJ94" i="3"/>
  <c r="AF94" i="3" s="1"/>
  <c r="AK94" i="3"/>
  <c r="AG94" i="3" s="1"/>
  <c r="AL94" i="3"/>
  <c r="AH94" i="3" s="1"/>
  <c r="AM94" i="3"/>
  <c r="AI94" i="3" s="1"/>
  <c r="AJ95" i="3"/>
  <c r="AF95" i="3" s="1"/>
  <c r="AK95" i="3"/>
  <c r="AG95" i="3" s="1"/>
  <c r="AL95" i="3"/>
  <c r="AH95" i="3" s="1"/>
  <c r="AM95" i="3"/>
  <c r="AI95" i="3" s="1"/>
  <c r="AJ96" i="3"/>
  <c r="AF96" i="3" s="1"/>
  <c r="AK96" i="3"/>
  <c r="AG96" i="3" s="1"/>
  <c r="AL96" i="3"/>
  <c r="AH96" i="3" s="1"/>
  <c r="AM96" i="3"/>
  <c r="AI96" i="3" s="1"/>
  <c r="AJ97" i="3"/>
  <c r="AF97" i="3" s="1"/>
  <c r="AK97" i="3"/>
  <c r="AG97" i="3" s="1"/>
  <c r="AL97" i="3"/>
  <c r="AH97" i="3" s="1"/>
  <c r="AM97" i="3"/>
  <c r="AI97" i="3" s="1"/>
  <c r="AJ98" i="3"/>
  <c r="AF98" i="3" s="1"/>
  <c r="AK98" i="3"/>
  <c r="AG98" i="3" s="1"/>
  <c r="AL98" i="3"/>
  <c r="AH98" i="3" s="1"/>
  <c r="AM98" i="3"/>
  <c r="AI98" i="3" s="1"/>
  <c r="AJ99" i="3"/>
  <c r="AF99" i="3" s="1"/>
  <c r="AK99" i="3"/>
  <c r="AG99" i="3" s="1"/>
  <c r="AL99" i="3"/>
  <c r="AH99" i="3" s="1"/>
  <c r="AM99" i="3"/>
  <c r="AI99" i="3" s="1"/>
  <c r="AJ100" i="3"/>
  <c r="AF100" i="3" s="1"/>
  <c r="AK100" i="3"/>
  <c r="AG100" i="3" s="1"/>
  <c r="AL100" i="3"/>
  <c r="AH100" i="3" s="1"/>
  <c r="AM100" i="3"/>
  <c r="AI100" i="3" s="1"/>
  <c r="AJ101" i="3"/>
  <c r="AF101" i="3" s="1"/>
  <c r="AK101" i="3"/>
  <c r="AG101" i="3" s="1"/>
  <c r="AL101" i="3"/>
  <c r="AH101" i="3" s="1"/>
  <c r="AM101" i="3"/>
  <c r="AI101" i="3" s="1"/>
  <c r="AJ102" i="3"/>
  <c r="AF102" i="3" s="1"/>
  <c r="AK102" i="3"/>
  <c r="AG102" i="3" s="1"/>
  <c r="AL102" i="3"/>
  <c r="AH102" i="3" s="1"/>
  <c r="AM102" i="3"/>
  <c r="AI102" i="3" s="1"/>
  <c r="AJ103" i="3"/>
  <c r="AF103" i="3" s="1"/>
  <c r="AK103" i="3"/>
  <c r="AG103" i="3" s="1"/>
  <c r="AL103" i="3"/>
  <c r="AH103" i="3" s="1"/>
  <c r="AM103" i="3"/>
  <c r="AI103" i="3" s="1"/>
  <c r="AJ104" i="3"/>
  <c r="AF104" i="3" s="1"/>
  <c r="AK104" i="3"/>
  <c r="AG104" i="3" s="1"/>
  <c r="AL104" i="3"/>
  <c r="AH104" i="3" s="1"/>
  <c r="AM104" i="3"/>
  <c r="AI104" i="3" s="1"/>
  <c r="AJ105" i="3"/>
  <c r="AF105" i="3" s="1"/>
  <c r="AK105" i="3"/>
  <c r="AG105" i="3" s="1"/>
  <c r="AL105" i="3"/>
  <c r="AH105" i="3" s="1"/>
  <c r="AM105" i="3"/>
  <c r="AI105" i="3" s="1"/>
  <c r="AJ106" i="3"/>
  <c r="AF106" i="3" s="1"/>
  <c r="AK106" i="3"/>
  <c r="AG106" i="3" s="1"/>
  <c r="AL106" i="3"/>
  <c r="AH106" i="3" s="1"/>
  <c r="AM106" i="3"/>
  <c r="AI106" i="3" s="1"/>
  <c r="AJ107" i="3"/>
  <c r="AF107" i="3" s="1"/>
  <c r="AK107" i="3"/>
  <c r="AG107" i="3" s="1"/>
  <c r="AL107" i="3"/>
  <c r="AH107" i="3" s="1"/>
  <c r="AM107" i="3"/>
  <c r="AI107" i="3" s="1"/>
  <c r="AJ108" i="3"/>
  <c r="AF108" i="3" s="1"/>
  <c r="AK108" i="3"/>
  <c r="AG108" i="3" s="1"/>
  <c r="AL108" i="3"/>
  <c r="AH108" i="3" s="1"/>
  <c r="AM108" i="3"/>
  <c r="AI108" i="3" s="1"/>
  <c r="AJ109" i="3"/>
  <c r="AF109" i="3" s="1"/>
  <c r="AK109" i="3"/>
  <c r="AG109" i="3" s="1"/>
  <c r="AL109" i="3"/>
  <c r="AH109" i="3" s="1"/>
  <c r="AM109" i="3"/>
  <c r="AI109" i="3" s="1"/>
  <c r="AJ110" i="3"/>
  <c r="AF110" i="3" s="1"/>
  <c r="AK110" i="3"/>
  <c r="AG110" i="3" s="1"/>
  <c r="AL110" i="3"/>
  <c r="AH110" i="3" s="1"/>
  <c r="AM110" i="3"/>
  <c r="AI110" i="3" s="1"/>
  <c r="AJ111" i="3"/>
  <c r="AF111" i="3" s="1"/>
  <c r="AK111" i="3"/>
  <c r="AG111" i="3" s="1"/>
  <c r="AL111" i="3"/>
  <c r="AH111" i="3" s="1"/>
  <c r="AM111" i="3"/>
  <c r="AI111" i="3" s="1"/>
  <c r="AJ112" i="3"/>
  <c r="AF112" i="3" s="1"/>
  <c r="AK112" i="3"/>
  <c r="AG112" i="3" s="1"/>
  <c r="AL112" i="3"/>
  <c r="AH112" i="3" s="1"/>
  <c r="AM112" i="3"/>
  <c r="AI112" i="3" s="1"/>
  <c r="AJ113" i="3"/>
  <c r="AF113" i="3" s="1"/>
  <c r="AK113" i="3"/>
  <c r="AG113" i="3" s="1"/>
  <c r="AL113" i="3"/>
  <c r="AH113" i="3" s="1"/>
  <c r="AM113" i="3"/>
  <c r="AI113" i="3" s="1"/>
  <c r="AJ114" i="3"/>
  <c r="AF114" i="3" s="1"/>
  <c r="AK114" i="3"/>
  <c r="AG114" i="3" s="1"/>
  <c r="AL114" i="3"/>
  <c r="AH114" i="3" s="1"/>
  <c r="AM114" i="3"/>
  <c r="AI114" i="3" s="1"/>
  <c r="AJ115" i="3"/>
  <c r="AF115" i="3" s="1"/>
  <c r="AK115" i="3"/>
  <c r="AG115" i="3" s="1"/>
  <c r="AL115" i="3"/>
  <c r="AH115" i="3" s="1"/>
  <c r="AM115" i="3"/>
  <c r="AI115" i="3" s="1"/>
  <c r="AJ116" i="3"/>
  <c r="AF116" i="3" s="1"/>
  <c r="AK116" i="3"/>
  <c r="AG116" i="3" s="1"/>
  <c r="AL116" i="3"/>
  <c r="AH116" i="3" s="1"/>
  <c r="AM116" i="3"/>
  <c r="AI116" i="3" s="1"/>
  <c r="AJ117" i="3"/>
  <c r="AF117" i="3" s="1"/>
  <c r="AK117" i="3"/>
  <c r="AG117" i="3" s="1"/>
  <c r="AL117" i="3"/>
  <c r="AH117" i="3" s="1"/>
  <c r="AM117" i="3"/>
  <c r="AI117" i="3" s="1"/>
  <c r="AJ118" i="3"/>
  <c r="AF118" i="3" s="1"/>
  <c r="AK118" i="3"/>
  <c r="AG118" i="3" s="1"/>
  <c r="AL118" i="3"/>
  <c r="AH118" i="3" s="1"/>
  <c r="AM118" i="3"/>
  <c r="AI118" i="3" s="1"/>
  <c r="AJ119" i="3"/>
  <c r="AF119" i="3" s="1"/>
  <c r="AK119" i="3"/>
  <c r="AG119" i="3" s="1"/>
  <c r="AL119" i="3"/>
  <c r="AH119" i="3" s="1"/>
  <c r="AM119" i="3"/>
  <c r="AI119" i="3" s="1"/>
  <c r="AJ120" i="3"/>
  <c r="AF120" i="3" s="1"/>
  <c r="AK120" i="3"/>
  <c r="AG120" i="3" s="1"/>
  <c r="AL120" i="3"/>
  <c r="AH120" i="3" s="1"/>
  <c r="AM120" i="3"/>
  <c r="AI120" i="3" s="1"/>
  <c r="AJ121" i="3"/>
  <c r="AF121" i="3" s="1"/>
  <c r="AK121" i="3"/>
  <c r="AG121" i="3" s="1"/>
  <c r="AL121" i="3"/>
  <c r="AH121" i="3" s="1"/>
  <c r="AM121" i="3"/>
  <c r="AI121" i="3" s="1"/>
  <c r="AJ122" i="3"/>
  <c r="AF122" i="3" s="1"/>
  <c r="AK122" i="3"/>
  <c r="AG122" i="3" s="1"/>
  <c r="AL122" i="3"/>
  <c r="AH122" i="3" s="1"/>
  <c r="AM122" i="3"/>
  <c r="AI122" i="3" s="1"/>
  <c r="AJ123" i="3"/>
  <c r="AF123" i="3" s="1"/>
  <c r="AK123" i="3"/>
  <c r="AG123" i="3" s="1"/>
  <c r="AL123" i="3"/>
  <c r="AH123" i="3" s="1"/>
  <c r="AM123" i="3"/>
  <c r="AI123" i="3" s="1"/>
  <c r="AJ124" i="3"/>
  <c r="AF124" i="3" s="1"/>
  <c r="AK124" i="3"/>
  <c r="AG124" i="3" s="1"/>
  <c r="AL124" i="3"/>
  <c r="AH124" i="3" s="1"/>
  <c r="AM124" i="3"/>
  <c r="AI124" i="3" s="1"/>
  <c r="AJ125" i="3"/>
  <c r="AF125" i="3" s="1"/>
  <c r="AK125" i="3"/>
  <c r="AG125" i="3" s="1"/>
  <c r="AL125" i="3"/>
  <c r="AH125" i="3" s="1"/>
  <c r="AM125" i="3"/>
  <c r="AI125" i="3" s="1"/>
  <c r="AJ126" i="3"/>
  <c r="AF126" i="3" s="1"/>
  <c r="AK126" i="3"/>
  <c r="AG126" i="3" s="1"/>
  <c r="AL126" i="3"/>
  <c r="AH126" i="3" s="1"/>
  <c r="AM126" i="3"/>
  <c r="AI126" i="3" s="1"/>
  <c r="AJ127" i="3"/>
  <c r="AF127" i="3" s="1"/>
  <c r="AK127" i="3"/>
  <c r="AG127" i="3" s="1"/>
  <c r="AL127" i="3"/>
  <c r="AH127" i="3" s="1"/>
  <c r="AM127" i="3"/>
  <c r="AI127" i="3" s="1"/>
  <c r="AJ128" i="3"/>
  <c r="AF128" i="3" s="1"/>
  <c r="AK128" i="3"/>
  <c r="AG128" i="3" s="1"/>
  <c r="AL128" i="3"/>
  <c r="AH128" i="3" s="1"/>
  <c r="AM128" i="3"/>
  <c r="AI128" i="3" s="1"/>
  <c r="AJ129" i="3"/>
  <c r="AF129" i="3" s="1"/>
  <c r="AK129" i="3"/>
  <c r="AG129" i="3" s="1"/>
  <c r="AL129" i="3"/>
  <c r="AH129" i="3" s="1"/>
  <c r="AM129" i="3"/>
  <c r="AI129" i="3" s="1"/>
  <c r="AJ130" i="3"/>
  <c r="AF130" i="3" s="1"/>
  <c r="AK130" i="3"/>
  <c r="AG130" i="3" s="1"/>
  <c r="AL130" i="3"/>
  <c r="AH130" i="3" s="1"/>
  <c r="AM130" i="3"/>
  <c r="AI130" i="3" s="1"/>
  <c r="AJ131" i="3"/>
  <c r="AF131" i="3" s="1"/>
  <c r="AK131" i="3"/>
  <c r="AG131" i="3" s="1"/>
  <c r="AL131" i="3"/>
  <c r="AH131" i="3" s="1"/>
  <c r="AM131" i="3"/>
  <c r="AI131" i="3" s="1"/>
  <c r="AJ132" i="3"/>
  <c r="AF132" i="3" s="1"/>
  <c r="AK132" i="3"/>
  <c r="AG132" i="3" s="1"/>
  <c r="AL132" i="3"/>
  <c r="AH132" i="3" s="1"/>
  <c r="AM132" i="3"/>
  <c r="AI132" i="3" s="1"/>
  <c r="AJ133" i="3"/>
  <c r="AF133" i="3" s="1"/>
  <c r="AK133" i="3"/>
  <c r="AG133" i="3" s="1"/>
  <c r="AL133" i="3"/>
  <c r="AH133" i="3" s="1"/>
  <c r="AM133" i="3"/>
  <c r="AI133" i="3" s="1"/>
  <c r="AJ134" i="3"/>
  <c r="AF134" i="3" s="1"/>
  <c r="AK134" i="3"/>
  <c r="AG134" i="3" s="1"/>
  <c r="AL134" i="3"/>
  <c r="AH134" i="3" s="1"/>
  <c r="AM134" i="3"/>
  <c r="AI134" i="3" s="1"/>
  <c r="AJ135" i="3"/>
  <c r="AF135" i="3" s="1"/>
  <c r="AK135" i="3"/>
  <c r="AG135" i="3" s="1"/>
  <c r="AL135" i="3"/>
  <c r="AH135" i="3" s="1"/>
  <c r="AM135" i="3"/>
  <c r="AI135" i="3" s="1"/>
  <c r="AJ136" i="3"/>
  <c r="AF136" i="3" s="1"/>
  <c r="AK136" i="3"/>
  <c r="AG136" i="3" s="1"/>
  <c r="AL136" i="3"/>
  <c r="AH136" i="3" s="1"/>
  <c r="AM136" i="3"/>
  <c r="AI136" i="3" s="1"/>
  <c r="AJ137" i="3"/>
  <c r="AF137" i="3" s="1"/>
  <c r="AK137" i="3"/>
  <c r="AG137" i="3" s="1"/>
  <c r="AL137" i="3"/>
  <c r="AH137" i="3" s="1"/>
  <c r="AM137" i="3"/>
  <c r="AI137" i="3" s="1"/>
  <c r="AJ138" i="3"/>
  <c r="AF138" i="3" s="1"/>
  <c r="AK138" i="3"/>
  <c r="AG138" i="3" s="1"/>
  <c r="AL138" i="3"/>
  <c r="AH138" i="3" s="1"/>
  <c r="AM138" i="3"/>
  <c r="AI138" i="3" s="1"/>
  <c r="AJ139" i="3"/>
  <c r="AF139" i="3" s="1"/>
  <c r="AK139" i="3"/>
  <c r="AG139" i="3" s="1"/>
  <c r="AL139" i="3"/>
  <c r="AH139" i="3" s="1"/>
  <c r="AM139" i="3"/>
  <c r="AI139" i="3" s="1"/>
  <c r="AJ140" i="3"/>
  <c r="AF140" i="3" s="1"/>
  <c r="AK140" i="3"/>
  <c r="AG140" i="3" s="1"/>
  <c r="AL140" i="3"/>
  <c r="AH140" i="3" s="1"/>
  <c r="AM140" i="3"/>
  <c r="AI140" i="3" s="1"/>
  <c r="AJ141" i="3"/>
  <c r="AF141" i="3" s="1"/>
  <c r="AK141" i="3"/>
  <c r="AG141" i="3" s="1"/>
  <c r="AL141" i="3"/>
  <c r="AH141" i="3" s="1"/>
  <c r="AM141" i="3"/>
  <c r="AI141" i="3" s="1"/>
  <c r="AJ142" i="3"/>
  <c r="AF142" i="3" s="1"/>
  <c r="AK142" i="3"/>
  <c r="AG142" i="3" s="1"/>
  <c r="AL142" i="3"/>
  <c r="AH142" i="3" s="1"/>
  <c r="AM142" i="3"/>
  <c r="AI142" i="3" s="1"/>
  <c r="AJ143" i="3"/>
  <c r="AF143" i="3" s="1"/>
  <c r="AK143" i="3"/>
  <c r="AG143" i="3" s="1"/>
  <c r="AL143" i="3"/>
  <c r="AH143" i="3" s="1"/>
  <c r="AM143" i="3"/>
  <c r="AI143" i="3" s="1"/>
  <c r="AJ144" i="3"/>
  <c r="AF144" i="3" s="1"/>
  <c r="AK144" i="3"/>
  <c r="AG144" i="3" s="1"/>
  <c r="AL144" i="3"/>
  <c r="AH144" i="3" s="1"/>
  <c r="AM144" i="3"/>
  <c r="AI144" i="3" s="1"/>
  <c r="AJ145" i="3"/>
  <c r="AF145" i="3" s="1"/>
  <c r="AK145" i="3"/>
  <c r="AG145" i="3" s="1"/>
  <c r="AL145" i="3"/>
  <c r="AH145" i="3" s="1"/>
  <c r="AM145" i="3"/>
  <c r="AI145" i="3" s="1"/>
  <c r="AJ146" i="3"/>
  <c r="AF146" i="3" s="1"/>
  <c r="AK146" i="3"/>
  <c r="AG146" i="3" s="1"/>
  <c r="AL146" i="3"/>
  <c r="AH146" i="3" s="1"/>
  <c r="AM146" i="3"/>
  <c r="AI146" i="3" s="1"/>
  <c r="AJ147" i="3"/>
  <c r="AF147" i="3" s="1"/>
  <c r="AK147" i="3"/>
  <c r="AG147" i="3" s="1"/>
  <c r="AL147" i="3"/>
  <c r="AH147" i="3" s="1"/>
  <c r="AM147" i="3"/>
  <c r="AI147" i="3" s="1"/>
  <c r="AJ148" i="3"/>
  <c r="AF148" i="3" s="1"/>
  <c r="AK148" i="3"/>
  <c r="AG148" i="3" s="1"/>
  <c r="AL148" i="3"/>
  <c r="AH148" i="3" s="1"/>
  <c r="AM148" i="3"/>
  <c r="AI148" i="3" s="1"/>
  <c r="AJ149" i="3"/>
  <c r="AF149" i="3" s="1"/>
  <c r="AK149" i="3"/>
  <c r="AG149" i="3" s="1"/>
  <c r="AL149" i="3"/>
  <c r="AH149" i="3" s="1"/>
  <c r="AM149" i="3"/>
  <c r="AI149" i="3" s="1"/>
  <c r="AJ150" i="3"/>
  <c r="AF150" i="3" s="1"/>
  <c r="AK150" i="3"/>
  <c r="AG150" i="3" s="1"/>
  <c r="AL150" i="3"/>
  <c r="AH150" i="3" s="1"/>
  <c r="AM150" i="3"/>
  <c r="AI150" i="3" s="1"/>
  <c r="AJ151" i="3"/>
  <c r="AF151" i="3" s="1"/>
  <c r="AK151" i="3"/>
  <c r="AG151" i="3" s="1"/>
  <c r="AL151" i="3"/>
  <c r="AH151" i="3" s="1"/>
  <c r="AM151" i="3"/>
  <c r="AI151" i="3" s="1"/>
  <c r="AJ152" i="3"/>
  <c r="AF152" i="3" s="1"/>
  <c r="AK152" i="3"/>
  <c r="AG152" i="3" s="1"/>
  <c r="AL152" i="3"/>
  <c r="AH152" i="3" s="1"/>
  <c r="AM152" i="3"/>
  <c r="AI152" i="3" s="1"/>
  <c r="AJ153" i="3"/>
  <c r="AF153" i="3" s="1"/>
  <c r="AK153" i="3"/>
  <c r="AG153" i="3" s="1"/>
  <c r="AL153" i="3"/>
  <c r="AH153" i="3" s="1"/>
  <c r="AM153" i="3"/>
  <c r="AI153" i="3" s="1"/>
  <c r="AJ154" i="3"/>
  <c r="AF154" i="3" s="1"/>
  <c r="AK154" i="3"/>
  <c r="AG154" i="3" s="1"/>
  <c r="AL154" i="3"/>
  <c r="AH154" i="3" s="1"/>
  <c r="AM154" i="3"/>
  <c r="AI154" i="3" s="1"/>
  <c r="AJ155" i="3"/>
  <c r="AF155" i="3" s="1"/>
  <c r="AK155" i="3"/>
  <c r="AG155" i="3" s="1"/>
  <c r="AL155" i="3"/>
  <c r="AH155" i="3" s="1"/>
  <c r="AM155" i="3"/>
  <c r="AI155" i="3" s="1"/>
  <c r="AJ156" i="3"/>
  <c r="AF156" i="3" s="1"/>
  <c r="AK156" i="3"/>
  <c r="AG156" i="3" s="1"/>
  <c r="AL156" i="3"/>
  <c r="AH156" i="3" s="1"/>
  <c r="AM156" i="3"/>
  <c r="AI156" i="3" s="1"/>
  <c r="AJ157" i="3"/>
  <c r="AF157" i="3" s="1"/>
  <c r="AK157" i="3"/>
  <c r="AG157" i="3" s="1"/>
  <c r="AL157" i="3"/>
  <c r="AH157" i="3" s="1"/>
  <c r="AM157" i="3"/>
  <c r="AI157" i="3" s="1"/>
  <c r="AJ158" i="3"/>
  <c r="AF158" i="3" s="1"/>
  <c r="AK158" i="3"/>
  <c r="AG158" i="3" s="1"/>
  <c r="AL158" i="3"/>
  <c r="AH158" i="3" s="1"/>
  <c r="AM158" i="3"/>
  <c r="AI158" i="3" s="1"/>
  <c r="AJ159" i="3"/>
  <c r="AF159" i="3" s="1"/>
  <c r="AK159" i="3"/>
  <c r="AG159" i="3" s="1"/>
  <c r="AL159" i="3"/>
  <c r="AH159" i="3" s="1"/>
  <c r="AM159" i="3"/>
  <c r="AI159" i="3" s="1"/>
  <c r="AJ160" i="3"/>
  <c r="AF160" i="3" s="1"/>
  <c r="AK160" i="3"/>
  <c r="AG160" i="3" s="1"/>
  <c r="AL160" i="3"/>
  <c r="AH160" i="3" s="1"/>
  <c r="AM160" i="3"/>
  <c r="AI160" i="3" s="1"/>
  <c r="AJ161" i="3"/>
  <c r="AF161" i="3" s="1"/>
  <c r="AK161" i="3"/>
  <c r="AG161" i="3" s="1"/>
  <c r="AL161" i="3"/>
  <c r="AH161" i="3" s="1"/>
  <c r="AM161" i="3"/>
  <c r="AI161" i="3" s="1"/>
  <c r="AJ162" i="3"/>
  <c r="AF162" i="3" s="1"/>
  <c r="AK162" i="3"/>
  <c r="AG162" i="3" s="1"/>
  <c r="AL162" i="3"/>
  <c r="AH162" i="3" s="1"/>
  <c r="AM162" i="3"/>
  <c r="AI162" i="3" s="1"/>
  <c r="AJ163" i="3"/>
  <c r="AF163" i="3" s="1"/>
  <c r="AK163" i="3"/>
  <c r="AG163" i="3" s="1"/>
  <c r="AL163" i="3"/>
  <c r="AH163" i="3" s="1"/>
  <c r="AM163" i="3"/>
  <c r="AI163" i="3" s="1"/>
  <c r="AJ164" i="3"/>
  <c r="AF164" i="3" s="1"/>
  <c r="AK164" i="3"/>
  <c r="AG164" i="3" s="1"/>
  <c r="AL164" i="3"/>
  <c r="AH164" i="3" s="1"/>
  <c r="AM164" i="3"/>
  <c r="AI164" i="3" s="1"/>
  <c r="AJ165" i="3"/>
  <c r="AF165" i="3" s="1"/>
  <c r="AK165" i="3"/>
  <c r="AG165" i="3" s="1"/>
  <c r="AL165" i="3"/>
  <c r="AH165" i="3" s="1"/>
  <c r="AM165" i="3"/>
  <c r="AI165" i="3" s="1"/>
  <c r="AJ166" i="3"/>
  <c r="AF166" i="3" s="1"/>
  <c r="AK166" i="3"/>
  <c r="AG166" i="3" s="1"/>
  <c r="AL166" i="3"/>
  <c r="AH166" i="3" s="1"/>
  <c r="AM166" i="3"/>
  <c r="AI166" i="3" s="1"/>
  <c r="AJ167" i="3"/>
  <c r="AF167" i="3" s="1"/>
  <c r="AK167" i="3"/>
  <c r="AG167" i="3" s="1"/>
  <c r="AL167" i="3"/>
  <c r="AH167" i="3" s="1"/>
  <c r="AM167" i="3"/>
  <c r="AI167" i="3" s="1"/>
  <c r="AJ168" i="3"/>
  <c r="AF168" i="3" s="1"/>
  <c r="AK168" i="3"/>
  <c r="AG168" i="3" s="1"/>
  <c r="AL168" i="3"/>
  <c r="AH168" i="3" s="1"/>
  <c r="AM168" i="3"/>
  <c r="AI168" i="3" s="1"/>
  <c r="AJ169" i="3"/>
  <c r="AF169" i="3" s="1"/>
  <c r="AK169" i="3"/>
  <c r="AG171" i="3" s="1"/>
  <c r="AL169" i="3"/>
  <c r="AH169" i="3" s="1"/>
  <c r="AM169" i="3"/>
  <c r="AI172" i="3" s="1"/>
  <c r="AJ170" i="3"/>
  <c r="AF170" i="3" s="1"/>
  <c r="AK170" i="3"/>
  <c r="AL170" i="3"/>
  <c r="AH170" i="3" s="1"/>
  <c r="AM170" i="3"/>
  <c r="AI173" i="3" s="1"/>
  <c r="AJ171" i="3"/>
  <c r="AF171" i="3" s="1"/>
  <c r="AK171" i="3"/>
  <c r="AG173" i="3" s="1"/>
  <c r="AL171" i="3"/>
  <c r="AH171" i="3" s="1"/>
  <c r="AM171" i="3"/>
  <c r="AI171" i="3" s="1"/>
  <c r="AJ172" i="3"/>
  <c r="AF172" i="3" s="1"/>
  <c r="AK172" i="3"/>
  <c r="AL172" i="3"/>
  <c r="AH172" i="3" s="1"/>
  <c r="AM172" i="3"/>
  <c r="AJ173" i="3"/>
  <c r="AF173" i="3" s="1"/>
  <c r="AK173" i="3"/>
  <c r="AL173" i="3"/>
  <c r="AH173" i="3" s="1"/>
  <c r="AM173" i="3"/>
  <c r="AJ174" i="3"/>
  <c r="AF174" i="3" s="1"/>
  <c r="AK174" i="3"/>
  <c r="AG174" i="3" s="1"/>
  <c r="AL174" i="3"/>
  <c r="AH174" i="3" s="1"/>
  <c r="AM174" i="3"/>
  <c r="AI174" i="3" s="1"/>
  <c r="AJ175" i="3"/>
  <c r="AF175" i="3" s="1"/>
  <c r="AK175" i="3"/>
  <c r="AG175" i="3" s="1"/>
  <c r="AL175" i="3"/>
  <c r="AH175" i="3" s="1"/>
  <c r="AM175" i="3"/>
  <c r="AI175" i="3" s="1"/>
  <c r="AJ176" i="3"/>
  <c r="AF176" i="3" s="1"/>
  <c r="AK176" i="3"/>
  <c r="AG176" i="3" s="1"/>
  <c r="AL176" i="3"/>
  <c r="AH176" i="3" s="1"/>
  <c r="AM176" i="3"/>
  <c r="AI176" i="3" s="1"/>
  <c r="AJ177" i="3"/>
  <c r="AF177" i="3" s="1"/>
  <c r="AK177" i="3"/>
  <c r="AG177" i="3" s="1"/>
  <c r="AL177" i="3"/>
  <c r="AH177" i="3" s="1"/>
  <c r="AM177" i="3"/>
  <c r="AI177" i="3" s="1"/>
  <c r="AJ178" i="3"/>
  <c r="AF178" i="3" s="1"/>
  <c r="AK178" i="3"/>
  <c r="AG178" i="3" s="1"/>
  <c r="AL178" i="3"/>
  <c r="AH178" i="3" s="1"/>
  <c r="AM178" i="3"/>
  <c r="AI178" i="3" s="1"/>
  <c r="AJ179" i="3"/>
  <c r="AF179" i="3" s="1"/>
  <c r="AK179" i="3"/>
  <c r="AG179" i="3" s="1"/>
  <c r="AL179" i="3"/>
  <c r="AH179" i="3" s="1"/>
  <c r="AM179" i="3"/>
  <c r="AI179" i="3" s="1"/>
  <c r="AJ180" i="3"/>
  <c r="AF180" i="3" s="1"/>
  <c r="AK180" i="3"/>
  <c r="AG180" i="3" s="1"/>
  <c r="AL180" i="3"/>
  <c r="AH180" i="3" s="1"/>
  <c r="AM180" i="3"/>
  <c r="AI180" i="3" s="1"/>
  <c r="AJ181" i="3"/>
  <c r="AF181" i="3" s="1"/>
  <c r="AK181" i="3"/>
  <c r="AG181" i="3" s="1"/>
  <c r="AL181" i="3"/>
  <c r="AH181" i="3" s="1"/>
  <c r="AM181" i="3"/>
  <c r="AI181" i="3" s="1"/>
  <c r="AJ182" i="3"/>
  <c r="AF182" i="3" s="1"/>
  <c r="AK182" i="3"/>
  <c r="AG182" i="3" s="1"/>
  <c r="AL182" i="3"/>
  <c r="AH182" i="3" s="1"/>
  <c r="AM182" i="3"/>
  <c r="AI182" i="3" s="1"/>
  <c r="AJ183" i="3"/>
  <c r="AF183" i="3" s="1"/>
  <c r="AK183" i="3"/>
  <c r="AG183" i="3" s="1"/>
  <c r="AL183" i="3"/>
  <c r="AH183" i="3" s="1"/>
  <c r="AM183" i="3"/>
  <c r="AI183" i="3" s="1"/>
  <c r="AJ184" i="3"/>
  <c r="AF184" i="3" s="1"/>
  <c r="AK184" i="3"/>
  <c r="AG184" i="3" s="1"/>
  <c r="AL184" i="3"/>
  <c r="AH184" i="3" s="1"/>
  <c r="AM184" i="3"/>
  <c r="AI184" i="3" s="1"/>
  <c r="AJ185" i="3"/>
  <c r="AF185" i="3" s="1"/>
  <c r="AK185" i="3"/>
  <c r="AG185" i="3" s="1"/>
  <c r="AL185" i="3"/>
  <c r="AH185" i="3" s="1"/>
  <c r="AM185" i="3"/>
  <c r="AI185" i="3" s="1"/>
  <c r="AJ186" i="3"/>
  <c r="AF186" i="3" s="1"/>
  <c r="AK186" i="3"/>
  <c r="AG186" i="3" s="1"/>
  <c r="AL186" i="3"/>
  <c r="AH186" i="3" s="1"/>
  <c r="AM186" i="3"/>
  <c r="AI186" i="3" s="1"/>
  <c r="AJ187" i="3"/>
  <c r="AF187" i="3" s="1"/>
  <c r="AK187" i="3"/>
  <c r="AG187" i="3" s="1"/>
  <c r="AL187" i="3"/>
  <c r="AH187" i="3" s="1"/>
  <c r="AM187" i="3"/>
  <c r="AI187" i="3" s="1"/>
  <c r="AJ188" i="3"/>
  <c r="AF188" i="3" s="1"/>
  <c r="AK188" i="3"/>
  <c r="AG188" i="3" s="1"/>
  <c r="AL188" i="3"/>
  <c r="AH188" i="3" s="1"/>
  <c r="AM188" i="3"/>
  <c r="AI188" i="3" s="1"/>
  <c r="AJ189" i="3"/>
  <c r="AF189" i="3" s="1"/>
  <c r="AK189" i="3"/>
  <c r="AG189" i="3" s="1"/>
  <c r="AL189" i="3"/>
  <c r="AH189" i="3" s="1"/>
  <c r="AM189" i="3"/>
  <c r="AI189" i="3" s="1"/>
  <c r="AJ190" i="3"/>
  <c r="AF190" i="3" s="1"/>
  <c r="AK190" i="3"/>
  <c r="AG190" i="3" s="1"/>
  <c r="AL190" i="3"/>
  <c r="AH190" i="3" s="1"/>
  <c r="AM190" i="3"/>
  <c r="AI190" i="3" s="1"/>
  <c r="AJ191" i="3"/>
  <c r="AF191" i="3" s="1"/>
  <c r="AK191" i="3"/>
  <c r="AG191" i="3" s="1"/>
  <c r="AL191" i="3"/>
  <c r="AH191" i="3" s="1"/>
  <c r="AM191" i="3"/>
  <c r="AI191" i="3" s="1"/>
  <c r="AJ192" i="3"/>
  <c r="AF192" i="3" s="1"/>
  <c r="AK192" i="3"/>
  <c r="AG192" i="3" s="1"/>
  <c r="AL192" i="3"/>
  <c r="AH192" i="3" s="1"/>
  <c r="AM192" i="3"/>
  <c r="AI192" i="3" s="1"/>
  <c r="AJ193" i="3"/>
  <c r="AF193" i="3" s="1"/>
  <c r="AK193" i="3"/>
  <c r="AG193" i="3" s="1"/>
  <c r="AL193" i="3"/>
  <c r="AH193" i="3" s="1"/>
  <c r="AM193" i="3"/>
  <c r="AI193" i="3" s="1"/>
  <c r="AJ194" i="3"/>
  <c r="AF194" i="3" s="1"/>
  <c r="AK194" i="3"/>
  <c r="AG194" i="3" s="1"/>
  <c r="AL194" i="3"/>
  <c r="AH194" i="3" s="1"/>
  <c r="AM194" i="3"/>
  <c r="AI194" i="3" s="1"/>
  <c r="AJ195" i="3"/>
  <c r="AF195" i="3" s="1"/>
  <c r="AK195" i="3"/>
  <c r="AG195" i="3" s="1"/>
  <c r="AL195" i="3"/>
  <c r="AH195" i="3" s="1"/>
  <c r="AM195" i="3"/>
  <c r="AI195" i="3" s="1"/>
  <c r="AJ196" i="3"/>
  <c r="AF196" i="3" s="1"/>
  <c r="AK196" i="3"/>
  <c r="AG196" i="3" s="1"/>
  <c r="AL196" i="3"/>
  <c r="AH196" i="3" s="1"/>
  <c r="AM196" i="3"/>
  <c r="AI196" i="3" s="1"/>
  <c r="AJ197" i="3"/>
  <c r="AF197" i="3" s="1"/>
  <c r="AK197" i="3"/>
  <c r="AG197" i="3" s="1"/>
  <c r="AL197" i="3"/>
  <c r="AH197" i="3" s="1"/>
  <c r="AM197" i="3"/>
  <c r="AI197" i="3" s="1"/>
  <c r="AJ198" i="3"/>
  <c r="AF198" i="3" s="1"/>
  <c r="AK198" i="3"/>
  <c r="AG198" i="3" s="1"/>
  <c r="AL198" i="3"/>
  <c r="AH198" i="3" s="1"/>
  <c r="AM198" i="3"/>
  <c r="AI198" i="3" s="1"/>
  <c r="AJ199" i="3"/>
  <c r="AF199" i="3" s="1"/>
  <c r="AK199" i="3"/>
  <c r="AG199" i="3" s="1"/>
  <c r="AL199" i="3"/>
  <c r="AH199" i="3" s="1"/>
  <c r="AM199" i="3"/>
  <c r="AI199" i="3" s="1"/>
  <c r="AJ200" i="3"/>
  <c r="AF200" i="3" s="1"/>
  <c r="AK200" i="3"/>
  <c r="AG200" i="3" s="1"/>
  <c r="AL200" i="3"/>
  <c r="AH200" i="3" s="1"/>
  <c r="AM200" i="3"/>
  <c r="AI200" i="3" s="1"/>
  <c r="AJ201" i="3"/>
  <c r="AF201" i="3" s="1"/>
  <c r="AK201" i="3"/>
  <c r="AG201" i="3" s="1"/>
  <c r="AL201" i="3"/>
  <c r="AH201" i="3" s="1"/>
  <c r="AM201" i="3"/>
  <c r="AI201" i="3" s="1"/>
  <c r="AJ202" i="3"/>
  <c r="AF202" i="3" s="1"/>
  <c r="AK202" i="3"/>
  <c r="AG202" i="3" s="1"/>
  <c r="AL202" i="3"/>
  <c r="AH202" i="3" s="1"/>
  <c r="AM202" i="3"/>
  <c r="AI202" i="3" s="1"/>
  <c r="AJ203" i="3"/>
  <c r="AF203" i="3" s="1"/>
  <c r="AK203" i="3"/>
  <c r="AG203" i="3" s="1"/>
  <c r="AL203" i="3"/>
  <c r="AH203" i="3" s="1"/>
  <c r="AM203" i="3"/>
  <c r="AI203" i="3" s="1"/>
  <c r="AJ204" i="3"/>
  <c r="AF204" i="3" s="1"/>
  <c r="AK204" i="3"/>
  <c r="AG204" i="3" s="1"/>
  <c r="AL204" i="3"/>
  <c r="AH204" i="3" s="1"/>
  <c r="AM204" i="3"/>
  <c r="AI204" i="3" s="1"/>
  <c r="AJ205" i="3"/>
  <c r="AF205" i="3" s="1"/>
  <c r="AK205" i="3"/>
  <c r="AG205" i="3" s="1"/>
  <c r="AL205" i="3"/>
  <c r="AH205" i="3" s="1"/>
  <c r="AM205" i="3"/>
  <c r="AI205" i="3" s="1"/>
  <c r="AJ206" i="3"/>
  <c r="AF206" i="3" s="1"/>
  <c r="AK206" i="3"/>
  <c r="AG206" i="3" s="1"/>
  <c r="AL206" i="3"/>
  <c r="AH206" i="3" s="1"/>
  <c r="AM206" i="3"/>
  <c r="AI206" i="3" s="1"/>
  <c r="AJ207" i="3"/>
  <c r="AF207" i="3" s="1"/>
  <c r="AK207" i="3"/>
  <c r="AG207" i="3" s="1"/>
  <c r="AL207" i="3"/>
  <c r="AH207" i="3" s="1"/>
  <c r="AM207" i="3"/>
  <c r="AI207" i="3" s="1"/>
  <c r="AJ208" i="3"/>
  <c r="AF208" i="3" s="1"/>
  <c r="AK208" i="3"/>
  <c r="AG208" i="3" s="1"/>
  <c r="AL208" i="3"/>
  <c r="AH208" i="3" s="1"/>
  <c r="AM208" i="3"/>
  <c r="AI208" i="3" s="1"/>
  <c r="AJ209" i="3"/>
  <c r="AF209" i="3" s="1"/>
  <c r="AK209" i="3"/>
  <c r="AG209" i="3" s="1"/>
  <c r="AL209" i="3"/>
  <c r="AH209" i="3" s="1"/>
  <c r="AM209" i="3"/>
  <c r="AI209" i="3" s="1"/>
  <c r="AJ210" i="3"/>
  <c r="AF210" i="3" s="1"/>
  <c r="AK210" i="3"/>
  <c r="AG210" i="3" s="1"/>
  <c r="AL210" i="3"/>
  <c r="AH210" i="3" s="1"/>
  <c r="AM210" i="3"/>
  <c r="AI210" i="3" s="1"/>
  <c r="AJ211" i="3"/>
  <c r="AF211" i="3" s="1"/>
  <c r="AK211" i="3"/>
  <c r="AG211" i="3" s="1"/>
  <c r="AL211" i="3"/>
  <c r="AH211" i="3" s="1"/>
  <c r="AM211" i="3"/>
  <c r="AI211" i="3" s="1"/>
  <c r="AJ212" i="3"/>
  <c r="AF212" i="3" s="1"/>
  <c r="AK212" i="3"/>
  <c r="AG212" i="3" s="1"/>
  <c r="AL212" i="3"/>
  <c r="AH212" i="3" s="1"/>
  <c r="AM212" i="3"/>
  <c r="AI212" i="3" s="1"/>
  <c r="AJ213" i="3"/>
  <c r="AF213" i="3" s="1"/>
  <c r="AK213" i="3"/>
  <c r="AG213" i="3" s="1"/>
  <c r="AL213" i="3"/>
  <c r="AH213" i="3" s="1"/>
  <c r="AM213" i="3"/>
  <c r="AI213" i="3" s="1"/>
  <c r="AJ214" i="3"/>
  <c r="AF214" i="3" s="1"/>
  <c r="AK214" i="3"/>
  <c r="AG214" i="3" s="1"/>
  <c r="AL214" i="3"/>
  <c r="AH214" i="3" s="1"/>
  <c r="AM214" i="3"/>
  <c r="AI214" i="3" s="1"/>
  <c r="AJ215" i="3"/>
  <c r="AF215" i="3" s="1"/>
  <c r="AK215" i="3"/>
  <c r="AG215" i="3" s="1"/>
  <c r="AL215" i="3"/>
  <c r="AH215" i="3" s="1"/>
  <c r="AM215" i="3"/>
  <c r="AI215" i="3" s="1"/>
  <c r="AJ216" i="3"/>
  <c r="AF216" i="3" s="1"/>
  <c r="AK216" i="3"/>
  <c r="AG216" i="3" s="1"/>
  <c r="AL216" i="3"/>
  <c r="AH216" i="3" s="1"/>
  <c r="AM216" i="3"/>
  <c r="AI216" i="3" s="1"/>
  <c r="AJ217" i="3"/>
  <c r="AF217" i="3" s="1"/>
  <c r="AK217" i="3"/>
  <c r="AG217" i="3" s="1"/>
  <c r="AL217" i="3"/>
  <c r="AH217" i="3" s="1"/>
  <c r="AM217" i="3"/>
  <c r="AI217" i="3" s="1"/>
  <c r="AJ218" i="3"/>
  <c r="AF218" i="3" s="1"/>
  <c r="AK218" i="3"/>
  <c r="AG218" i="3" s="1"/>
  <c r="AL218" i="3"/>
  <c r="AH218" i="3" s="1"/>
  <c r="AM218" i="3"/>
  <c r="AI218" i="3" s="1"/>
  <c r="AJ219" i="3"/>
  <c r="AF219" i="3" s="1"/>
  <c r="AK219" i="3"/>
  <c r="AG219" i="3" s="1"/>
  <c r="AL219" i="3"/>
  <c r="AH219" i="3" s="1"/>
  <c r="AM219" i="3"/>
  <c r="AI219" i="3" s="1"/>
  <c r="AJ220" i="3"/>
  <c r="AF220" i="3" s="1"/>
  <c r="AK220" i="3"/>
  <c r="AG220" i="3" s="1"/>
  <c r="AL220" i="3"/>
  <c r="AH220" i="3" s="1"/>
  <c r="AM220" i="3"/>
  <c r="AI220" i="3" s="1"/>
  <c r="AJ221" i="3"/>
  <c r="AF221" i="3" s="1"/>
  <c r="AK221" i="3"/>
  <c r="AG221" i="3" s="1"/>
  <c r="AL221" i="3"/>
  <c r="AH221" i="3" s="1"/>
  <c r="AM221" i="3"/>
  <c r="AI221" i="3" s="1"/>
  <c r="AJ222" i="3"/>
  <c r="AF222" i="3" s="1"/>
  <c r="AK222" i="3"/>
  <c r="AG222" i="3" s="1"/>
  <c r="AL222" i="3"/>
  <c r="AH222" i="3" s="1"/>
  <c r="AM222" i="3"/>
  <c r="AI222" i="3" s="1"/>
  <c r="AJ223" i="3"/>
  <c r="AF223" i="3" s="1"/>
  <c r="AK223" i="3"/>
  <c r="AG223" i="3" s="1"/>
  <c r="AL223" i="3"/>
  <c r="AH223" i="3" s="1"/>
  <c r="AM223" i="3"/>
  <c r="AI223" i="3" s="1"/>
  <c r="AJ224" i="3"/>
  <c r="AF224" i="3" s="1"/>
  <c r="AK224" i="3"/>
  <c r="AG224" i="3" s="1"/>
  <c r="AL224" i="3"/>
  <c r="AH224" i="3" s="1"/>
  <c r="AM224" i="3"/>
  <c r="AI224" i="3" s="1"/>
  <c r="AJ225" i="3"/>
  <c r="AF225" i="3" s="1"/>
  <c r="AK225" i="3"/>
  <c r="AG225" i="3" s="1"/>
  <c r="AL225" i="3"/>
  <c r="AH225" i="3" s="1"/>
  <c r="AM225" i="3"/>
  <c r="AI225" i="3" s="1"/>
  <c r="AJ226" i="3"/>
  <c r="AF226" i="3" s="1"/>
  <c r="AK226" i="3"/>
  <c r="AG226" i="3" s="1"/>
  <c r="AL226" i="3"/>
  <c r="AH226" i="3" s="1"/>
  <c r="AM226" i="3"/>
  <c r="AI226" i="3" s="1"/>
  <c r="AJ227" i="3"/>
  <c r="AF227" i="3" s="1"/>
  <c r="AK227" i="3"/>
  <c r="AG227" i="3" s="1"/>
  <c r="AL227" i="3"/>
  <c r="AH227" i="3" s="1"/>
  <c r="AM227" i="3"/>
  <c r="AI227" i="3" s="1"/>
  <c r="AJ228" i="3"/>
  <c r="AF228" i="3" s="1"/>
  <c r="AK228" i="3"/>
  <c r="AG228" i="3" s="1"/>
  <c r="AL228" i="3"/>
  <c r="AH228" i="3" s="1"/>
  <c r="AM228" i="3"/>
  <c r="AI228" i="3" s="1"/>
  <c r="AJ229" i="3"/>
  <c r="AF229" i="3" s="1"/>
  <c r="AK229" i="3"/>
  <c r="AG229" i="3" s="1"/>
  <c r="AL229" i="3"/>
  <c r="AH229" i="3" s="1"/>
  <c r="AM229" i="3"/>
  <c r="AI229" i="3" s="1"/>
  <c r="AJ230" i="3"/>
  <c r="AF230" i="3" s="1"/>
  <c r="AK230" i="3"/>
  <c r="AG230" i="3" s="1"/>
  <c r="AL230" i="3"/>
  <c r="AH230" i="3" s="1"/>
  <c r="AM230" i="3"/>
  <c r="AI230" i="3" s="1"/>
  <c r="AJ231" i="3"/>
  <c r="AF231" i="3" s="1"/>
  <c r="AK231" i="3"/>
  <c r="AG231" i="3" s="1"/>
  <c r="AL231" i="3"/>
  <c r="AH231" i="3" s="1"/>
  <c r="AM231" i="3"/>
  <c r="AI231" i="3" s="1"/>
  <c r="AJ232" i="3"/>
  <c r="AF232" i="3" s="1"/>
  <c r="AK232" i="3"/>
  <c r="AG232" i="3" s="1"/>
  <c r="AL232" i="3"/>
  <c r="AH232" i="3" s="1"/>
  <c r="AM232" i="3"/>
  <c r="AI232" i="3" s="1"/>
  <c r="AJ233" i="3"/>
  <c r="AF233" i="3" s="1"/>
  <c r="AK233" i="3"/>
  <c r="AG233" i="3" s="1"/>
  <c r="AL233" i="3"/>
  <c r="AH233" i="3" s="1"/>
  <c r="AM233" i="3"/>
  <c r="AI233" i="3" s="1"/>
  <c r="AJ234" i="3"/>
  <c r="AF234" i="3" s="1"/>
  <c r="AK234" i="3"/>
  <c r="AG234" i="3" s="1"/>
  <c r="AL234" i="3"/>
  <c r="AH234" i="3" s="1"/>
  <c r="AM234" i="3"/>
  <c r="AI234" i="3" s="1"/>
  <c r="AJ235" i="3"/>
  <c r="AF235" i="3" s="1"/>
  <c r="AK235" i="3"/>
  <c r="AG235" i="3" s="1"/>
  <c r="AL235" i="3"/>
  <c r="AH235" i="3" s="1"/>
  <c r="AM235" i="3"/>
  <c r="AI235" i="3" s="1"/>
  <c r="AJ236" i="3"/>
  <c r="AF236" i="3" s="1"/>
  <c r="AK236" i="3"/>
  <c r="AG236" i="3" s="1"/>
  <c r="AL236" i="3"/>
  <c r="AH236" i="3" s="1"/>
  <c r="AM236" i="3"/>
  <c r="AI236" i="3" s="1"/>
  <c r="AJ237" i="3"/>
  <c r="AF237" i="3" s="1"/>
  <c r="AK237" i="3"/>
  <c r="AG237" i="3" s="1"/>
  <c r="AL237" i="3"/>
  <c r="AH237" i="3" s="1"/>
  <c r="AM237" i="3"/>
  <c r="AI237" i="3" s="1"/>
  <c r="AJ238" i="3"/>
  <c r="AF238" i="3" s="1"/>
  <c r="AK238" i="3"/>
  <c r="AG238" i="3" s="1"/>
  <c r="AL238" i="3"/>
  <c r="AH238" i="3" s="1"/>
  <c r="AM238" i="3"/>
  <c r="AI238" i="3" s="1"/>
  <c r="AJ239" i="3"/>
  <c r="AF239" i="3" s="1"/>
  <c r="AK239" i="3"/>
  <c r="AG239" i="3" s="1"/>
  <c r="AL239" i="3"/>
  <c r="AH239" i="3" s="1"/>
  <c r="AM239" i="3"/>
  <c r="AI239" i="3" s="1"/>
  <c r="AJ240" i="3"/>
  <c r="AF240" i="3" s="1"/>
  <c r="AK240" i="3"/>
  <c r="AG240" i="3" s="1"/>
  <c r="AL240" i="3"/>
  <c r="AH240" i="3" s="1"/>
  <c r="AM240" i="3"/>
  <c r="AI240" i="3" s="1"/>
  <c r="AJ241" i="3"/>
  <c r="AF241" i="3" s="1"/>
  <c r="AK241" i="3"/>
  <c r="AG241" i="3" s="1"/>
  <c r="AL241" i="3"/>
  <c r="AH241" i="3" s="1"/>
  <c r="AM241" i="3"/>
  <c r="AI241" i="3" s="1"/>
  <c r="AJ242" i="3"/>
  <c r="AF242" i="3" s="1"/>
  <c r="AK242" i="3"/>
  <c r="AG242" i="3" s="1"/>
  <c r="AL242" i="3"/>
  <c r="AH242" i="3" s="1"/>
  <c r="AM242" i="3"/>
  <c r="AI242" i="3" s="1"/>
  <c r="AJ243" i="3"/>
  <c r="AF243" i="3" s="1"/>
  <c r="AK243" i="3"/>
  <c r="AG243" i="3" s="1"/>
  <c r="AL243" i="3"/>
  <c r="AH243" i="3" s="1"/>
  <c r="AM243" i="3"/>
  <c r="AI243" i="3" s="1"/>
  <c r="AJ244" i="3"/>
  <c r="AF244" i="3" s="1"/>
  <c r="AK244" i="3"/>
  <c r="AG244" i="3" s="1"/>
  <c r="AL244" i="3"/>
  <c r="AH244" i="3" s="1"/>
  <c r="AM244" i="3"/>
  <c r="AI244" i="3" s="1"/>
  <c r="AJ245" i="3"/>
  <c r="AF245" i="3" s="1"/>
  <c r="AK245" i="3"/>
  <c r="AG245" i="3" s="1"/>
  <c r="AL245" i="3"/>
  <c r="AH245" i="3" s="1"/>
  <c r="AM245" i="3"/>
  <c r="AI245" i="3" s="1"/>
  <c r="AJ246" i="3"/>
  <c r="AF246" i="3" s="1"/>
  <c r="AK246" i="3"/>
  <c r="AG246" i="3" s="1"/>
  <c r="AL246" i="3"/>
  <c r="AH246" i="3" s="1"/>
  <c r="AM246" i="3"/>
  <c r="AI246" i="3" s="1"/>
  <c r="AJ247" i="3"/>
  <c r="AF247" i="3" s="1"/>
  <c r="AK247" i="3"/>
  <c r="AG247" i="3" s="1"/>
  <c r="AL247" i="3"/>
  <c r="AH247" i="3" s="1"/>
  <c r="AM247" i="3"/>
  <c r="AI247" i="3" s="1"/>
  <c r="AJ248" i="3"/>
  <c r="AF248" i="3" s="1"/>
  <c r="AK248" i="3"/>
  <c r="AG248" i="3" s="1"/>
  <c r="AL248" i="3"/>
  <c r="AH248" i="3" s="1"/>
  <c r="AM248" i="3"/>
  <c r="AI248" i="3" s="1"/>
  <c r="AJ249" i="3"/>
  <c r="AF249" i="3" s="1"/>
  <c r="AK249" i="3"/>
  <c r="AG249" i="3" s="1"/>
  <c r="AL249" i="3"/>
  <c r="AH249" i="3" s="1"/>
  <c r="AM249" i="3"/>
  <c r="AI249" i="3" s="1"/>
  <c r="AJ250" i="3"/>
  <c r="AF250" i="3" s="1"/>
  <c r="AK250" i="3"/>
  <c r="AG250" i="3" s="1"/>
  <c r="AL250" i="3"/>
  <c r="AH250" i="3" s="1"/>
  <c r="AM250" i="3"/>
  <c r="AI250" i="3" s="1"/>
  <c r="AJ251" i="3"/>
  <c r="AF251" i="3" s="1"/>
  <c r="AK251" i="3"/>
  <c r="AG251" i="3" s="1"/>
  <c r="AL251" i="3"/>
  <c r="AH251" i="3" s="1"/>
  <c r="AM251" i="3"/>
  <c r="AI251" i="3" s="1"/>
  <c r="AJ252" i="3"/>
  <c r="AF252" i="3" s="1"/>
  <c r="AK252" i="3"/>
  <c r="AG252" i="3" s="1"/>
  <c r="AL252" i="3"/>
  <c r="AH252" i="3" s="1"/>
  <c r="AM252" i="3"/>
  <c r="AI252" i="3" s="1"/>
  <c r="AJ253" i="3"/>
  <c r="AF253" i="3" s="1"/>
  <c r="AK253" i="3"/>
  <c r="AG253" i="3" s="1"/>
  <c r="AL253" i="3"/>
  <c r="AH253" i="3" s="1"/>
  <c r="AM253" i="3"/>
  <c r="AI253" i="3" s="1"/>
  <c r="AJ254" i="3"/>
  <c r="AF254" i="3" s="1"/>
  <c r="AK254" i="3"/>
  <c r="AG254" i="3" s="1"/>
  <c r="AL254" i="3"/>
  <c r="AH254" i="3" s="1"/>
  <c r="AM254" i="3"/>
  <c r="AI254" i="3" s="1"/>
  <c r="AJ255" i="3"/>
  <c r="AF255" i="3" s="1"/>
  <c r="AK255" i="3"/>
  <c r="AG255" i="3" s="1"/>
  <c r="AL255" i="3"/>
  <c r="AH255" i="3" s="1"/>
  <c r="AM255" i="3"/>
  <c r="AJ256" i="3"/>
  <c r="AF256" i="3" s="1"/>
  <c r="AK256" i="3"/>
  <c r="AG256" i="3" s="1"/>
  <c r="AL256" i="3"/>
  <c r="AH256" i="3" s="1"/>
  <c r="AM256" i="3"/>
  <c r="AI256" i="3" s="1"/>
  <c r="AJ257" i="3"/>
  <c r="AF257" i="3" s="1"/>
  <c r="AK257" i="3"/>
  <c r="AG257" i="3" s="1"/>
  <c r="AL257" i="3"/>
  <c r="AH257" i="3" s="1"/>
  <c r="AM257" i="3"/>
  <c r="AI257" i="3" s="1"/>
  <c r="AJ258" i="3"/>
  <c r="AF258" i="3" s="1"/>
  <c r="AK258" i="3"/>
  <c r="AG258" i="3" s="1"/>
  <c r="AL258" i="3"/>
  <c r="AH258" i="3" s="1"/>
  <c r="AM258" i="3"/>
  <c r="AI258" i="3" s="1"/>
  <c r="AJ259" i="3"/>
  <c r="AF259" i="3" s="1"/>
  <c r="AK259" i="3"/>
  <c r="AG259" i="3" s="1"/>
  <c r="AL259" i="3"/>
  <c r="AH259" i="3" s="1"/>
  <c r="AM259" i="3"/>
  <c r="AI259" i="3" s="1"/>
  <c r="AJ260" i="3"/>
  <c r="AF260" i="3" s="1"/>
  <c r="AK260" i="3"/>
  <c r="AG260" i="3" s="1"/>
  <c r="AL260" i="3"/>
  <c r="AH260" i="3" s="1"/>
  <c r="AM260" i="3"/>
  <c r="AI260" i="3" s="1"/>
  <c r="AJ261" i="3"/>
  <c r="AF261" i="3" s="1"/>
  <c r="AK261" i="3"/>
  <c r="AG261" i="3" s="1"/>
  <c r="AL261" i="3"/>
  <c r="AH261" i="3" s="1"/>
  <c r="AM261" i="3"/>
  <c r="AI261" i="3" s="1"/>
  <c r="AJ262" i="3"/>
  <c r="AF262" i="3" s="1"/>
  <c r="AK262" i="3"/>
  <c r="AG262" i="3" s="1"/>
  <c r="AL262" i="3"/>
  <c r="AH262" i="3" s="1"/>
  <c r="AM262" i="3"/>
  <c r="AI262" i="3" s="1"/>
  <c r="AJ263" i="3"/>
  <c r="AF263" i="3" s="1"/>
  <c r="AK263" i="3"/>
  <c r="AG263" i="3" s="1"/>
  <c r="AL263" i="3"/>
  <c r="AH263" i="3" s="1"/>
  <c r="AM263" i="3"/>
  <c r="AI263" i="3" s="1"/>
  <c r="AJ264" i="3"/>
  <c r="AF264" i="3" s="1"/>
  <c r="AK264" i="3"/>
  <c r="AG264" i="3" s="1"/>
  <c r="AL264" i="3"/>
  <c r="AH264" i="3" s="1"/>
  <c r="AM264" i="3"/>
  <c r="AI264" i="3" s="1"/>
  <c r="AJ265" i="3"/>
  <c r="AF265" i="3" s="1"/>
  <c r="AK265" i="3"/>
  <c r="AG265" i="3" s="1"/>
  <c r="AL265" i="3"/>
  <c r="AH265" i="3" s="1"/>
  <c r="AM265" i="3"/>
  <c r="AI265" i="3" s="1"/>
  <c r="F2" i="3"/>
  <c r="G2" i="3" s="1"/>
  <c r="H2" i="3" s="1"/>
  <c r="F3" i="3"/>
  <c r="G3" i="3"/>
  <c r="H3" i="3" s="1"/>
  <c r="F4" i="3"/>
  <c r="G4" i="3" s="1"/>
  <c r="H4" i="3" s="1"/>
  <c r="F5" i="3"/>
  <c r="G5" i="3"/>
  <c r="H5" i="3" s="1"/>
  <c r="F6" i="3"/>
  <c r="G6" i="3" s="1"/>
  <c r="H6" i="3" s="1"/>
  <c r="F7" i="3"/>
  <c r="G7" i="3"/>
  <c r="H7" i="3" s="1"/>
  <c r="F8" i="3"/>
  <c r="G8" i="3" s="1"/>
  <c r="H8" i="3" s="1"/>
  <c r="F9" i="3"/>
  <c r="G9" i="3"/>
  <c r="H9" i="3" s="1"/>
  <c r="F10" i="3"/>
  <c r="G10" i="3" s="1"/>
  <c r="H10" i="3" s="1"/>
  <c r="F11" i="3"/>
  <c r="G11" i="3"/>
  <c r="H11" i="3" s="1"/>
  <c r="F12" i="3"/>
  <c r="G12" i="3" s="1"/>
  <c r="H12" i="3" s="1"/>
  <c r="F13" i="3"/>
  <c r="G13" i="3"/>
  <c r="H13" i="3" s="1"/>
  <c r="F14" i="3"/>
  <c r="G14" i="3" s="1"/>
  <c r="H14" i="3" s="1"/>
  <c r="F15" i="3"/>
  <c r="G15" i="3"/>
  <c r="H15" i="3" s="1"/>
  <c r="F16" i="3"/>
  <c r="G16" i="3" s="1"/>
  <c r="H16" i="3" s="1"/>
  <c r="F17" i="3"/>
  <c r="G17" i="3"/>
  <c r="H17" i="3" s="1"/>
  <c r="F18" i="3"/>
  <c r="G18" i="3" s="1"/>
  <c r="H18" i="3" s="1"/>
  <c r="F19" i="3"/>
  <c r="G19" i="3"/>
  <c r="H19" i="3" s="1"/>
  <c r="F20" i="3"/>
  <c r="G20" i="3" s="1"/>
  <c r="H20" i="3" s="1"/>
  <c r="F21" i="3"/>
  <c r="G21" i="3"/>
  <c r="H21" i="3" s="1"/>
  <c r="F22" i="3"/>
  <c r="G22" i="3" s="1"/>
  <c r="H22" i="3" s="1"/>
  <c r="F23" i="3"/>
  <c r="G23" i="3"/>
  <c r="H23" i="3" s="1"/>
  <c r="F24" i="3"/>
  <c r="G24" i="3" s="1"/>
  <c r="H24" i="3" s="1"/>
  <c r="F25" i="3"/>
  <c r="G25" i="3"/>
  <c r="H25" i="3" s="1"/>
  <c r="F26" i="3"/>
  <c r="G26" i="3" s="1"/>
  <c r="H26" i="3" s="1"/>
  <c r="F27" i="3"/>
  <c r="G27" i="3"/>
  <c r="H27" i="3" s="1"/>
  <c r="F28" i="3"/>
  <c r="G28" i="3" s="1"/>
  <c r="H28" i="3" s="1"/>
  <c r="F29" i="3"/>
  <c r="G29" i="3"/>
  <c r="H29" i="3" s="1"/>
  <c r="F30" i="3"/>
  <c r="G30" i="3" s="1"/>
  <c r="H30" i="3" s="1"/>
  <c r="F31" i="3"/>
  <c r="G31" i="3"/>
  <c r="H31" i="3" s="1"/>
  <c r="F32" i="3"/>
  <c r="G32" i="3" s="1"/>
  <c r="H32" i="3" s="1"/>
  <c r="F33" i="3"/>
  <c r="G33" i="3"/>
  <c r="H33" i="3" s="1"/>
  <c r="F34" i="3"/>
  <c r="G34" i="3" s="1"/>
  <c r="H34" i="3" s="1"/>
  <c r="F35" i="3"/>
  <c r="G35" i="3"/>
  <c r="H35" i="3" s="1"/>
  <c r="F36" i="3"/>
  <c r="G36" i="3" s="1"/>
  <c r="H36" i="3" s="1"/>
  <c r="F37" i="3"/>
  <c r="G37" i="3"/>
  <c r="H37" i="3" s="1"/>
  <c r="F38" i="3"/>
  <c r="G38" i="3" s="1"/>
  <c r="H38" i="3" s="1"/>
  <c r="F39" i="3"/>
  <c r="G39" i="3"/>
  <c r="H39" i="3" s="1"/>
  <c r="F40" i="3"/>
  <c r="G40" i="3" s="1"/>
  <c r="H40" i="3" s="1"/>
  <c r="F41" i="3"/>
  <c r="G41" i="3"/>
  <c r="H41" i="3" s="1"/>
  <c r="F42" i="3"/>
  <c r="G42" i="3" s="1"/>
  <c r="H42" i="3" s="1"/>
  <c r="F43" i="3"/>
  <c r="G43" i="3"/>
  <c r="H43" i="3" s="1"/>
  <c r="F44" i="3"/>
  <c r="G44" i="3" s="1"/>
  <c r="H44" i="3" s="1"/>
  <c r="F45" i="3"/>
  <c r="G45" i="3"/>
  <c r="H45" i="3" s="1"/>
  <c r="F46" i="3"/>
  <c r="G46" i="3" s="1"/>
  <c r="H46" i="3" s="1"/>
  <c r="F47" i="3"/>
  <c r="G47" i="3"/>
  <c r="H47" i="3" s="1"/>
  <c r="F48" i="3"/>
  <c r="G48" i="3" s="1"/>
  <c r="H48" i="3" s="1"/>
  <c r="F49" i="3"/>
  <c r="G49" i="3"/>
  <c r="H49" i="3" s="1"/>
  <c r="F50" i="3"/>
  <c r="G50" i="3" s="1"/>
  <c r="H50" i="3" s="1"/>
  <c r="F51" i="3"/>
  <c r="G51" i="3"/>
  <c r="H51" i="3" s="1"/>
  <c r="F52" i="3"/>
  <c r="G52" i="3" s="1"/>
  <c r="H52" i="3" s="1"/>
  <c r="F53" i="3"/>
  <c r="G53" i="3"/>
  <c r="H53" i="3" s="1"/>
  <c r="F54" i="3"/>
  <c r="G54" i="3" s="1"/>
  <c r="H54" i="3" s="1"/>
  <c r="F55" i="3"/>
  <c r="G55" i="3"/>
  <c r="H55" i="3" s="1"/>
  <c r="F56" i="3"/>
  <c r="G56" i="3" s="1"/>
  <c r="H56" i="3" s="1"/>
  <c r="F57" i="3"/>
  <c r="G57" i="3"/>
  <c r="H57" i="3" s="1"/>
  <c r="F58" i="3"/>
  <c r="G58" i="3" s="1"/>
  <c r="H58" i="3" s="1"/>
  <c r="F59" i="3"/>
  <c r="G59" i="3"/>
  <c r="H59" i="3" s="1"/>
  <c r="F60" i="3"/>
  <c r="G60" i="3" s="1"/>
  <c r="H60" i="3" s="1"/>
  <c r="F61" i="3"/>
  <c r="G61" i="3"/>
  <c r="H61" i="3" s="1"/>
  <c r="F62" i="3"/>
  <c r="G62" i="3" s="1"/>
  <c r="H62" i="3" s="1"/>
  <c r="F63" i="3"/>
  <c r="G63" i="3"/>
  <c r="H63" i="3" s="1"/>
  <c r="F64" i="3"/>
  <c r="G64" i="3" s="1"/>
  <c r="H64" i="3" s="1"/>
  <c r="F65" i="3"/>
  <c r="G65" i="3"/>
  <c r="H65" i="3" s="1"/>
  <c r="F66" i="3"/>
  <c r="G66" i="3" s="1"/>
  <c r="H66" i="3" s="1"/>
  <c r="F67" i="3"/>
  <c r="G67" i="3"/>
  <c r="H67" i="3" s="1"/>
  <c r="F68" i="3"/>
  <c r="G68" i="3" s="1"/>
  <c r="H68" i="3" s="1"/>
  <c r="F69" i="3"/>
  <c r="G69" i="3" s="1"/>
  <c r="H69" i="3" s="1"/>
  <c r="F70" i="3"/>
  <c r="G70" i="3" s="1"/>
  <c r="H70" i="3" s="1"/>
  <c r="F71" i="3"/>
  <c r="G71" i="3" s="1"/>
  <c r="H71" i="3" s="1"/>
  <c r="F72" i="3"/>
  <c r="G72" i="3" s="1"/>
  <c r="H72" i="3" s="1"/>
  <c r="F73" i="3"/>
  <c r="G73" i="3" s="1"/>
  <c r="H73" i="3" s="1"/>
  <c r="F74" i="3"/>
  <c r="G74" i="3"/>
  <c r="H74" i="3" s="1"/>
  <c r="F75" i="3"/>
  <c r="G75" i="3" s="1"/>
  <c r="H75" i="3" s="1"/>
  <c r="F76" i="3"/>
  <c r="G76" i="3"/>
  <c r="H76" i="3" s="1"/>
  <c r="F77" i="3"/>
  <c r="G77" i="3" s="1"/>
  <c r="H77" i="3" s="1"/>
  <c r="F78" i="3"/>
  <c r="G78" i="3"/>
  <c r="H78" i="3" s="1"/>
  <c r="F79" i="3"/>
  <c r="G79" i="3" s="1"/>
  <c r="H79" i="3" s="1"/>
  <c r="F80" i="3"/>
  <c r="G80" i="3" s="1"/>
  <c r="H80" i="3" s="1"/>
  <c r="F81" i="3"/>
  <c r="G81" i="3" s="1"/>
  <c r="H81" i="3" s="1"/>
  <c r="F82" i="3"/>
  <c r="G82" i="3"/>
  <c r="H82" i="3" s="1"/>
  <c r="F83" i="3"/>
  <c r="G83" i="3" s="1"/>
  <c r="H83" i="3" s="1"/>
  <c r="F84" i="3"/>
  <c r="G84" i="3"/>
  <c r="H84" i="3" s="1"/>
  <c r="F85" i="3"/>
  <c r="G85" i="3" s="1"/>
  <c r="H85" i="3" s="1"/>
  <c r="F86" i="3"/>
  <c r="G86" i="3"/>
  <c r="H86" i="3" s="1"/>
  <c r="F87" i="3"/>
  <c r="G87" i="3" s="1"/>
  <c r="H87" i="3" s="1"/>
  <c r="F88" i="3"/>
  <c r="G88" i="3" s="1"/>
  <c r="H88" i="3" s="1"/>
  <c r="F89" i="3"/>
  <c r="G89" i="3" s="1"/>
  <c r="H89" i="3" s="1"/>
  <c r="F90" i="3"/>
  <c r="G90" i="3" s="1"/>
  <c r="H90" i="3" s="1"/>
  <c r="F91" i="3"/>
  <c r="G91" i="3"/>
  <c r="H91" i="3" s="1"/>
  <c r="F92" i="3"/>
  <c r="G92" i="3" s="1"/>
  <c r="H92" i="3" s="1"/>
  <c r="F93" i="3"/>
  <c r="G93" i="3"/>
  <c r="H93" i="3" s="1"/>
  <c r="F94" i="3"/>
  <c r="G94" i="3" s="1"/>
  <c r="H94" i="3" s="1"/>
  <c r="F95" i="3"/>
  <c r="G95" i="3"/>
  <c r="H95" i="3" s="1"/>
  <c r="F96" i="3"/>
  <c r="G96" i="3" s="1"/>
  <c r="H96" i="3" s="1"/>
  <c r="F97" i="3"/>
  <c r="G97" i="3"/>
  <c r="H97" i="3" s="1"/>
  <c r="F98" i="3"/>
  <c r="G98" i="3" s="1"/>
  <c r="H98" i="3" s="1"/>
  <c r="F99" i="3"/>
  <c r="G99" i="3"/>
  <c r="H99" i="3" s="1"/>
  <c r="F100" i="3"/>
  <c r="G100" i="3" s="1"/>
  <c r="H100" i="3" s="1"/>
  <c r="F101" i="3"/>
  <c r="G101" i="3"/>
  <c r="H101" i="3" s="1"/>
  <c r="F102" i="3"/>
  <c r="G102" i="3" s="1"/>
  <c r="H102" i="3" s="1"/>
  <c r="F103" i="3"/>
  <c r="G103" i="3"/>
  <c r="H103" i="3" s="1"/>
  <c r="F104" i="3"/>
  <c r="G104" i="3" s="1"/>
  <c r="H104" i="3" s="1"/>
  <c r="F105" i="3"/>
  <c r="G105" i="3"/>
  <c r="H105" i="3" s="1"/>
  <c r="F106" i="3"/>
  <c r="G106" i="3" s="1"/>
  <c r="H106" i="3" s="1"/>
  <c r="F107" i="3"/>
  <c r="G107" i="3"/>
  <c r="H107" i="3" s="1"/>
  <c r="F108" i="3"/>
  <c r="G108" i="3" s="1"/>
  <c r="H108" i="3" s="1"/>
  <c r="F109" i="3"/>
  <c r="G109" i="3"/>
  <c r="H109" i="3" s="1"/>
  <c r="F110" i="3"/>
  <c r="G110" i="3" s="1"/>
  <c r="H110" i="3" s="1"/>
  <c r="F111" i="3"/>
  <c r="G111" i="3"/>
  <c r="H111" i="3" s="1"/>
  <c r="F112" i="3"/>
  <c r="G112" i="3" s="1"/>
  <c r="H112" i="3" s="1"/>
  <c r="F113" i="3"/>
  <c r="G113" i="3"/>
  <c r="H113" i="3" s="1"/>
  <c r="F114" i="3"/>
  <c r="G114" i="3" s="1"/>
  <c r="H114" i="3" s="1"/>
  <c r="F115" i="3"/>
  <c r="G115" i="3"/>
  <c r="H115" i="3" s="1"/>
  <c r="F116" i="3"/>
  <c r="G116" i="3" s="1"/>
  <c r="H116" i="3" s="1"/>
  <c r="F117" i="3"/>
  <c r="G117" i="3"/>
  <c r="H117" i="3" s="1"/>
  <c r="F118" i="3"/>
  <c r="G118" i="3" s="1"/>
  <c r="H118" i="3" s="1"/>
  <c r="F119" i="3"/>
  <c r="G119" i="3"/>
  <c r="H119" i="3" s="1"/>
  <c r="F120" i="3"/>
  <c r="G120" i="3" s="1"/>
  <c r="H120" i="3" s="1"/>
  <c r="F121" i="3"/>
  <c r="G121" i="3"/>
  <c r="H121" i="3" s="1"/>
  <c r="F122" i="3"/>
  <c r="G122" i="3" s="1"/>
  <c r="H122" i="3" s="1"/>
  <c r="F123" i="3"/>
  <c r="G123" i="3"/>
  <c r="H123" i="3" s="1"/>
  <c r="F124" i="3"/>
  <c r="G124" i="3" s="1"/>
  <c r="H124" i="3" s="1"/>
  <c r="F125" i="3"/>
  <c r="G125" i="3"/>
  <c r="H125" i="3" s="1"/>
  <c r="F126" i="3"/>
  <c r="G126" i="3" s="1"/>
  <c r="H126" i="3" s="1"/>
  <c r="F127" i="3"/>
  <c r="G127" i="3"/>
  <c r="H127" i="3" s="1"/>
  <c r="F128" i="3"/>
  <c r="G128" i="3" s="1"/>
  <c r="H128" i="3" s="1"/>
  <c r="F129" i="3"/>
  <c r="G129" i="3"/>
  <c r="H129" i="3" s="1"/>
  <c r="F130" i="3"/>
  <c r="G130" i="3" s="1"/>
  <c r="H130" i="3" s="1"/>
  <c r="F131" i="3"/>
  <c r="G131" i="3"/>
  <c r="H131" i="3" s="1"/>
  <c r="F132" i="3"/>
  <c r="G132" i="3" s="1"/>
  <c r="H132" i="3" s="1"/>
  <c r="F133" i="3"/>
  <c r="G133" i="3"/>
  <c r="H133" i="3" s="1"/>
  <c r="F134" i="3"/>
  <c r="G134" i="3" s="1"/>
  <c r="H134" i="3" s="1"/>
  <c r="F135" i="3"/>
  <c r="G135" i="3"/>
  <c r="H135" i="3" s="1"/>
  <c r="F136" i="3"/>
  <c r="G136" i="3" s="1"/>
  <c r="H136" i="3" s="1"/>
  <c r="F137" i="3"/>
  <c r="G137" i="3"/>
  <c r="H137" i="3" s="1"/>
  <c r="F138" i="3"/>
  <c r="G138" i="3" s="1"/>
  <c r="H138" i="3" s="1"/>
  <c r="F139" i="3"/>
  <c r="G139" i="3"/>
  <c r="H139" i="3" s="1"/>
  <c r="F140" i="3"/>
  <c r="G140" i="3" s="1"/>
  <c r="H140" i="3" s="1"/>
  <c r="F141" i="3"/>
  <c r="G141" i="3"/>
  <c r="H141" i="3" s="1"/>
  <c r="F142" i="3"/>
  <c r="G142" i="3" s="1"/>
  <c r="F143" i="3"/>
  <c r="G143" i="3"/>
  <c r="H143" i="3" s="1"/>
  <c r="F144" i="3"/>
  <c r="G144" i="3" s="1"/>
  <c r="H144" i="3" s="1"/>
  <c r="F145" i="3"/>
  <c r="G145" i="3"/>
  <c r="H145" i="3" s="1"/>
  <c r="F146" i="3"/>
  <c r="G146" i="3" s="1"/>
  <c r="H146" i="3" s="1"/>
  <c r="F147" i="3"/>
  <c r="G147" i="3"/>
  <c r="H147" i="3" s="1"/>
  <c r="F148" i="3"/>
  <c r="G148" i="3" s="1"/>
  <c r="H148" i="3" s="1"/>
  <c r="F149" i="3"/>
  <c r="G149" i="3"/>
  <c r="H149" i="3" s="1"/>
  <c r="F150" i="3"/>
  <c r="G150" i="3" s="1"/>
  <c r="H150" i="3" s="1"/>
  <c r="F151" i="3"/>
  <c r="G151" i="3"/>
  <c r="H151" i="3" s="1"/>
  <c r="F152" i="3"/>
  <c r="G152" i="3" s="1"/>
  <c r="H152" i="3" s="1"/>
  <c r="F153" i="3"/>
  <c r="G153" i="3"/>
  <c r="F154" i="3"/>
  <c r="G154" i="3"/>
  <c r="H154" i="3" s="1"/>
  <c r="F155" i="3"/>
  <c r="G155" i="3" s="1"/>
  <c r="H155" i="3" s="1"/>
  <c r="F156" i="3"/>
  <c r="G156" i="3"/>
  <c r="H156" i="3" s="1"/>
  <c r="F157" i="3"/>
  <c r="G157" i="3" s="1"/>
  <c r="H157" i="3" s="1"/>
  <c r="F158" i="3"/>
  <c r="G158" i="3"/>
  <c r="H158" i="3" s="1"/>
  <c r="F159" i="3"/>
  <c r="G159" i="3" s="1"/>
  <c r="H159" i="3" s="1"/>
  <c r="F160" i="3"/>
  <c r="G160" i="3"/>
  <c r="H160" i="3" s="1"/>
  <c r="F161" i="3"/>
  <c r="G161" i="3" s="1"/>
  <c r="H161" i="3" s="1"/>
  <c r="F162" i="3"/>
  <c r="G162" i="3"/>
  <c r="H162" i="3" s="1"/>
  <c r="F163" i="3"/>
  <c r="G163" i="3" s="1"/>
  <c r="H163" i="3" s="1"/>
  <c r="F164" i="3"/>
  <c r="G164" i="3"/>
  <c r="H164" i="3" s="1"/>
  <c r="F165" i="3"/>
  <c r="G165" i="3" s="1"/>
  <c r="H165" i="3" s="1"/>
  <c r="F166" i="3"/>
  <c r="G166" i="3"/>
  <c r="H166" i="3" s="1"/>
  <c r="F167" i="3"/>
  <c r="G167" i="3" s="1"/>
  <c r="H167" i="3" s="1"/>
  <c r="F168" i="3"/>
  <c r="G168" i="3"/>
  <c r="H168" i="3" s="1"/>
  <c r="F169" i="3"/>
  <c r="G169" i="3" s="1"/>
  <c r="H169" i="3" s="1"/>
  <c r="F170" i="3"/>
  <c r="G170" i="3"/>
  <c r="H170" i="3" s="1"/>
  <c r="F171" i="3"/>
  <c r="G171" i="3" s="1"/>
  <c r="H171" i="3" s="1"/>
  <c r="F172" i="3"/>
  <c r="G172" i="3"/>
  <c r="H172" i="3" s="1"/>
  <c r="F173" i="3"/>
  <c r="G173" i="3" s="1"/>
  <c r="H173" i="3" s="1"/>
  <c r="F174" i="3"/>
  <c r="G174" i="3"/>
  <c r="H174" i="3" s="1"/>
  <c r="F175" i="3"/>
  <c r="G175" i="3" s="1"/>
  <c r="H175" i="3" s="1"/>
  <c r="F176" i="3"/>
  <c r="G176" i="3"/>
  <c r="H176" i="3" s="1"/>
  <c r="F177" i="3"/>
  <c r="G177" i="3" s="1"/>
  <c r="H177" i="3" s="1"/>
  <c r="F178" i="3"/>
  <c r="G178" i="3" s="1"/>
  <c r="H178" i="3" s="1"/>
  <c r="F179" i="3"/>
  <c r="G179" i="3" s="1"/>
  <c r="H179" i="3" s="1"/>
  <c r="F180" i="3"/>
  <c r="G180" i="3" s="1"/>
  <c r="H180" i="3" s="1"/>
  <c r="F181" i="3"/>
  <c r="G181" i="3"/>
  <c r="H181" i="3"/>
  <c r="F182" i="3"/>
  <c r="G182" i="3"/>
  <c r="H182" i="3" s="1"/>
  <c r="F183" i="3"/>
  <c r="G183" i="3" s="1"/>
  <c r="H183" i="3" s="1"/>
  <c r="F184" i="3"/>
  <c r="G184" i="3"/>
  <c r="H184" i="3" s="1"/>
  <c r="F185" i="3"/>
  <c r="G185" i="3" s="1"/>
  <c r="H185" i="3" s="1"/>
  <c r="F186" i="3"/>
  <c r="G186" i="3"/>
  <c r="H186" i="3" s="1"/>
  <c r="F187" i="3"/>
  <c r="G187" i="3" s="1"/>
  <c r="H187" i="3" s="1"/>
  <c r="F188" i="3"/>
  <c r="G188" i="3"/>
  <c r="H188" i="3" s="1"/>
  <c r="F189" i="3"/>
  <c r="G189" i="3" s="1"/>
  <c r="H189" i="3" s="1"/>
  <c r="F190" i="3"/>
  <c r="G190" i="3"/>
  <c r="H190" i="3" s="1"/>
  <c r="F191" i="3"/>
  <c r="G191" i="3" s="1"/>
  <c r="H191" i="3" s="1"/>
  <c r="F192" i="3"/>
  <c r="G192" i="3"/>
  <c r="H192" i="3" s="1"/>
  <c r="F193" i="3"/>
  <c r="G193" i="3" s="1"/>
  <c r="H193" i="3" s="1"/>
  <c r="F194" i="3"/>
  <c r="G194" i="3"/>
  <c r="H194" i="3" s="1"/>
  <c r="F195" i="3"/>
  <c r="G195" i="3" s="1"/>
  <c r="H195" i="3"/>
  <c r="F196" i="3"/>
  <c r="G196" i="3"/>
  <c r="H196" i="3" s="1"/>
  <c r="F197" i="3"/>
  <c r="G197" i="3" s="1"/>
  <c r="H197" i="3"/>
  <c r="F198" i="3"/>
  <c r="G198" i="3"/>
  <c r="H198" i="3" s="1"/>
  <c r="F199" i="3"/>
  <c r="G199" i="3" s="1"/>
  <c r="H199" i="3"/>
  <c r="F200" i="3"/>
  <c r="G200" i="3"/>
  <c r="H200" i="3" s="1"/>
  <c r="F201" i="3"/>
  <c r="G201" i="3" s="1"/>
  <c r="H201" i="3"/>
  <c r="F202" i="3"/>
  <c r="G202" i="3"/>
  <c r="H202" i="3" s="1"/>
  <c r="F203" i="3"/>
  <c r="G203" i="3" s="1"/>
  <c r="H203" i="3"/>
  <c r="F204" i="3"/>
  <c r="G204" i="3"/>
  <c r="H204" i="3" s="1"/>
  <c r="F205" i="3"/>
  <c r="G205" i="3" s="1"/>
  <c r="H205" i="3"/>
  <c r="F206" i="3"/>
  <c r="G206" i="3"/>
  <c r="H206" i="3" s="1"/>
  <c r="F207" i="3"/>
  <c r="G207" i="3" s="1"/>
  <c r="H207" i="3"/>
  <c r="F208" i="3"/>
  <c r="G208" i="3"/>
  <c r="H208" i="3" s="1"/>
  <c r="F209" i="3"/>
  <c r="G209" i="3" s="1"/>
  <c r="H209" i="3"/>
  <c r="F210" i="3"/>
  <c r="G210" i="3"/>
  <c r="H210" i="3" s="1"/>
  <c r="F211" i="3"/>
  <c r="G211" i="3" s="1"/>
  <c r="H211" i="3" s="1"/>
  <c r="F212" i="3"/>
  <c r="G212" i="3"/>
  <c r="H212" i="3" s="1"/>
  <c r="F213" i="3"/>
  <c r="G213" i="3" s="1"/>
  <c r="H213" i="3" s="1"/>
  <c r="F214" i="3"/>
  <c r="G214" i="3"/>
  <c r="H214" i="3" s="1"/>
  <c r="F215" i="3"/>
  <c r="G215" i="3" s="1"/>
  <c r="H215" i="3" s="1"/>
  <c r="F216" i="3"/>
  <c r="G216" i="3"/>
  <c r="H216" i="3" s="1"/>
  <c r="F217" i="3"/>
  <c r="G217" i="3" s="1"/>
  <c r="H217" i="3" s="1"/>
  <c r="F218" i="3"/>
  <c r="G218" i="3"/>
  <c r="H218" i="3" s="1"/>
  <c r="F219" i="3"/>
  <c r="G219" i="3" s="1"/>
  <c r="H219" i="3" s="1"/>
  <c r="F220" i="3"/>
  <c r="G220" i="3"/>
  <c r="H220" i="3" s="1"/>
  <c r="F221" i="3"/>
  <c r="G221" i="3" s="1"/>
  <c r="H221" i="3" s="1"/>
  <c r="F222" i="3"/>
  <c r="G222" i="3"/>
  <c r="H222" i="3" s="1"/>
  <c r="F223" i="3"/>
  <c r="G223" i="3" s="1"/>
  <c r="H223" i="3" s="1"/>
  <c r="F224" i="3"/>
  <c r="G224" i="3"/>
  <c r="H224" i="3" s="1"/>
  <c r="F225" i="3"/>
  <c r="G225" i="3" s="1"/>
  <c r="H225" i="3" s="1"/>
  <c r="F226" i="3"/>
  <c r="G226" i="3"/>
  <c r="H226" i="3" s="1"/>
  <c r="F227" i="3"/>
  <c r="G227" i="3" s="1"/>
  <c r="H227" i="3" s="1"/>
  <c r="F228" i="3"/>
  <c r="G228" i="3"/>
  <c r="H228" i="3" s="1"/>
  <c r="F229" i="3"/>
  <c r="G229" i="3" s="1"/>
  <c r="H229" i="3" s="1"/>
  <c r="F230" i="3"/>
  <c r="G230" i="3"/>
  <c r="H230" i="3" s="1"/>
  <c r="F231" i="3"/>
  <c r="G231" i="3" s="1"/>
  <c r="H231" i="3" s="1"/>
  <c r="F232" i="3"/>
  <c r="G232" i="3"/>
  <c r="H232" i="3" s="1"/>
  <c r="F233" i="3"/>
  <c r="G233" i="3" s="1"/>
  <c r="H233" i="3" s="1"/>
  <c r="F234" i="3"/>
  <c r="G234" i="3"/>
  <c r="H234" i="3" s="1"/>
  <c r="F235" i="3"/>
  <c r="G235" i="3" s="1"/>
  <c r="H235" i="3" s="1"/>
  <c r="F236" i="3"/>
  <c r="G236" i="3"/>
  <c r="H236" i="3" s="1"/>
  <c r="F237" i="3"/>
  <c r="G237" i="3" s="1"/>
  <c r="H237" i="3" s="1"/>
  <c r="F238" i="3"/>
  <c r="G238" i="3"/>
  <c r="H238" i="3" s="1"/>
  <c r="F239" i="3"/>
  <c r="G239" i="3" s="1"/>
  <c r="H239" i="3" s="1"/>
  <c r="F240" i="3"/>
  <c r="G240" i="3"/>
  <c r="H240" i="3" s="1"/>
  <c r="F241" i="3"/>
  <c r="G241" i="3" s="1"/>
  <c r="H241" i="3" s="1"/>
  <c r="F242" i="3"/>
  <c r="G242" i="3"/>
  <c r="H242" i="3" s="1"/>
  <c r="F243" i="3"/>
  <c r="G243" i="3" s="1"/>
  <c r="H243" i="3" s="1"/>
  <c r="F244" i="3"/>
  <c r="G244" i="3"/>
  <c r="H244" i="3" s="1"/>
  <c r="F245" i="3"/>
  <c r="G245" i="3" s="1"/>
  <c r="H245" i="3" s="1"/>
  <c r="F246" i="3"/>
  <c r="G246" i="3"/>
  <c r="H246" i="3" s="1"/>
  <c r="F247" i="3"/>
  <c r="G247" i="3" s="1"/>
  <c r="H247" i="3" s="1"/>
  <c r="F248" i="3"/>
  <c r="G248" i="3"/>
  <c r="H248" i="3" s="1"/>
  <c r="F249" i="3"/>
  <c r="G249" i="3" s="1"/>
  <c r="H249" i="3" s="1"/>
  <c r="F250" i="3"/>
  <c r="G250" i="3"/>
  <c r="H250" i="3" s="1"/>
  <c r="F251" i="3"/>
  <c r="G251" i="3" s="1"/>
  <c r="H251" i="3" s="1"/>
  <c r="F252" i="3"/>
  <c r="G252" i="3"/>
  <c r="H252" i="3" s="1"/>
  <c r="F253" i="3"/>
  <c r="G253" i="3" s="1"/>
  <c r="H253" i="3" s="1"/>
  <c r="F254" i="3"/>
  <c r="G254" i="3"/>
  <c r="H254" i="3" s="1"/>
  <c r="F255" i="3"/>
  <c r="G255" i="3" s="1"/>
  <c r="H255" i="3" s="1"/>
  <c r="F256" i="3"/>
  <c r="G256" i="3"/>
  <c r="H256" i="3" s="1"/>
  <c r="F257" i="3"/>
  <c r="G257" i="3" s="1"/>
  <c r="H257" i="3" s="1"/>
  <c r="F258" i="3"/>
  <c r="G258" i="3"/>
  <c r="H258" i="3" s="1"/>
  <c r="F259" i="3"/>
  <c r="G259" i="3" s="1"/>
  <c r="H259" i="3" s="1"/>
  <c r="F260" i="3"/>
  <c r="G260" i="3"/>
  <c r="H260" i="3" s="1"/>
  <c r="F261" i="3"/>
  <c r="G261" i="3" s="1"/>
  <c r="H261" i="3" s="1"/>
  <c r="F262" i="3"/>
  <c r="G262" i="3"/>
  <c r="H262" i="3" s="1"/>
  <c r="F263" i="3"/>
  <c r="G263" i="3" s="1"/>
  <c r="H263" i="3" s="1"/>
  <c r="F264" i="3"/>
  <c r="G264" i="3"/>
  <c r="H264" i="3" s="1"/>
  <c r="F265" i="3"/>
  <c r="G265" i="3" s="1"/>
  <c r="H265" i="3" s="1"/>
  <c r="BF266" i="3"/>
  <c r="BE266" i="3"/>
  <c r="BD266" i="3"/>
  <c r="BC266" i="3"/>
  <c r="BB266" i="3"/>
  <c r="BA266" i="3"/>
  <c r="AZ266" i="3"/>
  <c r="AY266" i="3"/>
  <c r="AX266" i="3"/>
  <c r="AW266" i="3"/>
  <c r="AV266" i="3"/>
  <c r="AU266" i="3"/>
  <c r="AM266" i="3"/>
  <c r="AL266" i="3"/>
  <c r="AK266" i="3"/>
  <c r="AJ266" i="3"/>
  <c r="AI266" i="3"/>
  <c r="AH266" i="3"/>
  <c r="AG266" i="3"/>
  <c r="AF266" i="3"/>
  <c r="G266" i="3"/>
  <c r="F266" i="3"/>
  <c r="AZ163" i="3" l="1"/>
  <c r="AY164" i="3"/>
  <c r="AW164" i="3"/>
  <c r="AW165" i="3"/>
  <c r="AU164" i="3"/>
  <c r="AU165" i="3"/>
  <c r="AY161" i="3"/>
  <c r="AW160" i="3"/>
  <c r="AU161" i="3"/>
  <c r="AY157" i="3"/>
  <c r="AW156" i="3"/>
  <c r="AU157" i="3"/>
  <c r="AY153" i="3"/>
  <c r="AW152" i="3"/>
  <c r="AU153" i="3"/>
  <c r="AY149" i="3"/>
  <c r="AW148" i="3"/>
  <c r="AU149" i="3"/>
  <c r="AY145" i="3"/>
  <c r="AW144" i="3"/>
  <c r="AU145" i="3"/>
  <c r="AY141" i="3"/>
  <c r="AW140" i="3"/>
  <c r="AU141" i="3"/>
  <c r="AY137" i="3"/>
  <c r="AW136" i="3"/>
  <c r="AU137" i="3"/>
  <c r="AY133" i="3"/>
  <c r="AW132" i="3"/>
  <c r="AU133" i="3"/>
  <c r="AY129" i="3"/>
  <c r="AW128" i="3"/>
  <c r="AU129" i="3"/>
  <c r="AY125" i="3"/>
  <c r="AW124" i="3"/>
  <c r="AU125" i="3"/>
  <c r="AY121" i="3"/>
  <c r="AW120" i="3"/>
  <c r="AU121" i="3"/>
  <c r="AY117" i="3"/>
  <c r="AW116" i="3"/>
  <c r="AU117" i="3"/>
  <c r="AY113" i="3"/>
  <c r="AW112" i="3"/>
  <c r="AU113" i="3"/>
  <c r="AY109" i="3"/>
  <c r="AW108" i="3"/>
  <c r="AU109" i="3"/>
  <c r="AY105" i="3"/>
  <c r="AW104" i="3"/>
  <c r="AU105" i="3"/>
  <c r="AY101" i="3"/>
  <c r="AW100" i="3"/>
  <c r="AU101" i="3"/>
  <c r="AY97" i="3"/>
  <c r="AW96" i="3"/>
  <c r="AU97" i="3"/>
  <c r="AY93" i="3"/>
  <c r="AW92" i="3"/>
  <c r="AU93" i="3"/>
  <c r="AY89" i="3"/>
  <c r="AW88" i="3"/>
  <c r="AU89" i="3"/>
  <c r="AY85" i="3"/>
  <c r="AW84" i="3"/>
  <c r="AU85" i="3"/>
  <c r="AY81" i="3"/>
  <c r="AU81" i="3"/>
  <c r="AY77" i="3"/>
  <c r="AU77" i="3"/>
  <c r="AZ165" i="3"/>
  <c r="AV164" i="3"/>
  <c r="AY160" i="3"/>
  <c r="AW159" i="3"/>
  <c r="AY163" i="3"/>
  <c r="AW162" i="3"/>
  <c r="AU163" i="3"/>
  <c r="AY156" i="3"/>
  <c r="AW155" i="3"/>
  <c r="AY159" i="3"/>
  <c r="AW158" i="3"/>
  <c r="AU159" i="3"/>
  <c r="AY152" i="3"/>
  <c r="AW151" i="3"/>
  <c r="AY155" i="3"/>
  <c r="AW154" i="3"/>
  <c r="AU155" i="3"/>
  <c r="AY148" i="3"/>
  <c r="AW147" i="3"/>
  <c r="AY151" i="3"/>
  <c r="AW150" i="3"/>
  <c r="AU151" i="3"/>
  <c r="AY144" i="3"/>
  <c r="AW143" i="3"/>
  <c r="AY147" i="3"/>
  <c r="AW146" i="3"/>
  <c r="AU147" i="3"/>
  <c r="AY140" i="3"/>
  <c r="AW139" i="3"/>
  <c r="AY143" i="3"/>
  <c r="AW142" i="3"/>
  <c r="AU143" i="3"/>
  <c r="AY136" i="3"/>
  <c r="AW135" i="3"/>
  <c r="AY139" i="3"/>
  <c r="AW138" i="3"/>
  <c r="AU139" i="3"/>
  <c r="AY132" i="3"/>
  <c r="AY135" i="3"/>
  <c r="AW134" i="3"/>
  <c r="AU135" i="3"/>
  <c r="AY128" i="3"/>
  <c r="AY131" i="3"/>
  <c r="AW130" i="3"/>
  <c r="AU131" i="3"/>
  <c r="AY124" i="3"/>
  <c r="AY127" i="3"/>
  <c r="AW126" i="3"/>
  <c r="AU127" i="3"/>
  <c r="AY120" i="3"/>
  <c r="AY123" i="3"/>
  <c r="AW122" i="3"/>
  <c r="AU123" i="3"/>
  <c r="AY119" i="3"/>
  <c r="AW118" i="3"/>
  <c r="AU119" i="3"/>
  <c r="AY115" i="3"/>
  <c r="AW114" i="3"/>
  <c r="AU115" i="3"/>
  <c r="AY111" i="3"/>
  <c r="AW110" i="3"/>
  <c r="AU111" i="3"/>
  <c r="AY107" i="3"/>
  <c r="AW106" i="3"/>
  <c r="AU107" i="3"/>
  <c r="AY103" i="3"/>
  <c r="AW102" i="3"/>
  <c r="AU103" i="3"/>
  <c r="AY96" i="3"/>
  <c r="AY99" i="3"/>
  <c r="AW98" i="3"/>
  <c r="AU99" i="3"/>
  <c r="AY95" i="3"/>
  <c r="AW94" i="3"/>
  <c r="AU95" i="3"/>
  <c r="AY91" i="3"/>
  <c r="AW90" i="3"/>
  <c r="AU91" i="3"/>
  <c r="AY87" i="3"/>
  <c r="AW86" i="3"/>
  <c r="AU87" i="3"/>
  <c r="AY83" i="3"/>
  <c r="AW82" i="3"/>
  <c r="AU83" i="3"/>
  <c r="AW80" i="3"/>
  <c r="AY79" i="3"/>
  <c r="AU79" i="3"/>
  <c r="AW78" i="3"/>
  <c r="AW76" i="3"/>
  <c r="AY75" i="3"/>
  <c r="AU75" i="3"/>
  <c r="AU73" i="3"/>
  <c r="AW72" i="3"/>
  <c r="AW65" i="3"/>
  <c r="AY67" i="3"/>
  <c r="AY69" i="3"/>
  <c r="AW68" i="3"/>
  <c r="AU67" i="3"/>
  <c r="AU69" i="3"/>
  <c r="AY62" i="3"/>
  <c r="AY61" i="3"/>
  <c r="AW61" i="3"/>
  <c r="AW60" i="3"/>
  <c r="AU62" i="3"/>
  <c r="AU59" i="3"/>
  <c r="AY54" i="3"/>
  <c r="AY53" i="3"/>
  <c r="AW53" i="3"/>
  <c r="AW52" i="3"/>
  <c r="AU54" i="3"/>
  <c r="AU51" i="3"/>
  <c r="AY46" i="3"/>
  <c r="AY45" i="3"/>
  <c r="AW45" i="3"/>
  <c r="AW44" i="3"/>
  <c r="AU46" i="3"/>
  <c r="AU43" i="3"/>
  <c r="AY38" i="3"/>
  <c r="AY33" i="3"/>
  <c r="AY37" i="3"/>
  <c r="AW37" i="3"/>
  <c r="AW32" i="3"/>
  <c r="AW36" i="3"/>
  <c r="AU38" i="3"/>
  <c r="AU35" i="3"/>
  <c r="AZ32" i="3"/>
  <c r="AZ33" i="3"/>
  <c r="AX32" i="3"/>
  <c r="AX33" i="3"/>
  <c r="AV32" i="3"/>
  <c r="AV33" i="3"/>
  <c r="AV29" i="3"/>
  <c r="AZ27" i="3"/>
  <c r="AZ24" i="3"/>
  <c r="AZ21" i="3"/>
  <c r="AZ25" i="3"/>
  <c r="AZ23" i="3"/>
  <c r="AX25" i="3"/>
  <c r="AX24" i="3"/>
  <c r="AV24" i="3"/>
  <c r="AV23" i="3"/>
  <c r="AV21" i="3"/>
  <c r="AZ19" i="3"/>
  <c r="AZ16" i="3"/>
  <c r="AZ17" i="3"/>
  <c r="AZ15" i="3"/>
  <c r="AX17" i="3"/>
  <c r="AX16" i="3"/>
  <c r="AV16" i="3"/>
  <c r="AV15" i="3"/>
  <c r="AV13" i="3"/>
  <c r="AZ11" i="3"/>
  <c r="AZ4" i="3"/>
  <c r="AZ6" i="3"/>
  <c r="AZ8" i="3"/>
  <c r="AZ5" i="3"/>
  <c r="AZ9" i="3"/>
  <c r="AZ7" i="3"/>
  <c r="AX3" i="3"/>
  <c r="AX5" i="3"/>
  <c r="AX7" i="3"/>
  <c r="AX9" i="3"/>
  <c r="AX4" i="3"/>
  <c r="AX8" i="3"/>
  <c r="AV4" i="3"/>
  <c r="AV6" i="3"/>
  <c r="AV8" i="3"/>
  <c r="AV3" i="3"/>
  <c r="AV7" i="3"/>
  <c r="AV5" i="3"/>
  <c r="AZ3" i="3"/>
  <c r="AY71" i="3"/>
  <c r="AW70" i="3"/>
  <c r="AU71" i="3"/>
  <c r="AY63" i="3"/>
  <c r="AY65" i="3"/>
  <c r="AW64" i="3"/>
  <c r="AW66" i="3"/>
  <c r="AU63" i="3"/>
  <c r="AU65" i="3"/>
  <c r="AY58" i="3"/>
  <c r="AY57" i="3"/>
  <c r="AW57" i="3"/>
  <c r="AW56" i="3"/>
  <c r="AU58" i="3"/>
  <c r="AU55" i="3"/>
  <c r="AY50" i="3"/>
  <c r="AY49" i="3"/>
  <c r="AW49" i="3"/>
  <c r="AW48" i="3"/>
  <c r="AU50" i="3"/>
  <c r="AU47" i="3"/>
  <c r="AY42" i="3"/>
  <c r="AY41" i="3"/>
  <c r="AW41" i="3"/>
  <c r="AW40" i="3"/>
  <c r="AU42" i="3"/>
  <c r="AU39" i="3"/>
  <c r="AY60" i="3"/>
  <c r="AW59" i="3"/>
  <c r="AU60" i="3"/>
  <c r="AY56" i="3"/>
  <c r="AW55" i="3"/>
  <c r="AU56" i="3"/>
  <c r="AY52" i="3"/>
  <c r="AW51" i="3"/>
  <c r="AU52" i="3"/>
  <c r="AY48" i="3"/>
  <c r="AW47" i="3"/>
  <c r="AU48" i="3"/>
  <c r="AY44" i="3"/>
  <c r="AW43" i="3"/>
  <c r="AU44" i="3"/>
  <c r="AY40" i="3"/>
  <c r="AW39" i="3"/>
  <c r="AU40" i="3"/>
  <c r="AY30" i="3"/>
  <c r="AY32" i="3"/>
  <c r="AY34" i="3"/>
  <c r="AY36" i="3"/>
  <c r="AW31" i="3"/>
  <c r="AW33" i="3"/>
  <c r="AW35" i="3"/>
  <c r="AU30" i="3"/>
  <c r="AU32" i="3"/>
  <c r="AU34" i="3"/>
  <c r="AU36" i="3"/>
  <c r="AZ28" i="3"/>
  <c r="AZ29" i="3"/>
  <c r="AX29" i="3"/>
  <c r="AX28" i="3"/>
  <c r="AV28" i="3"/>
  <c r="AV27" i="3"/>
  <c r="AZ20" i="3"/>
  <c r="AX19" i="3"/>
  <c r="AX20" i="3"/>
  <c r="AV20" i="3"/>
  <c r="AV19" i="3"/>
  <c r="AZ12" i="3"/>
  <c r="AZ13" i="3"/>
  <c r="AX13" i="3"/>
  <c r="AX12" i="3"/>
  <c r="AV12" i="3"/>
  <c r="AV11" i="3"/>
  <c r="AZ34" i="3"/>
  <c r="AZ35" i="3"/>
  <c r="AX34" i="3"/>
  <c r="AX35" i="3"/>
  <c r="AV34" i="3"/>
  <c r="AV35" i="3"/>
  <c r="AZ30" i="3"/>
  <c r="AZ31" i="3"/>
  <c r="AX30" i="3"/>
  <c r="AX31" i="3"/>
  <c r="AV30" i="3"/>
  <c r="AV31" i="3"/>
  <c r="AZ26" i="3"/>
  <c r="AX27" i="3"/>
  <c r="AV26" i="3"/>
  <c r="AZ22" i="3"/>
  <c r="AX21" i="3"/>
  <c r="AX23" i="3"/>
  <c r="AV22" i="3"/>
  <c r="AZ18" i="3"/>
  <c r="AV18" i="3"/>
  <c r="AZ14" i="3"/>
  <c r="AX15" i="3"/>
  <c r="AV14" i="3"/>
  <c r="AZ10" i="3"/>
  <c r="AX11" i="3"/>
  <c r="AV10" i="3"/>
  <c r="AI255" i="3"/>
  <c r="AI170" i="3"/>
  <c r="AI169" i="3"/>
  <c r="AG172" i="3"/>
  <c r="AG170" i="3"/>
  <c r="AG169" i="3"/>
  <c r="AG87" i="3"/>
  <c r="H266" i="3"/>
  <c r="H142" i="3"/>
  <c r="H153" i="3"/>
</calcChain>
</file>

<file path=xl/sharedStrings.xml><?xml version="1.0" encoding="utf-8"?>
<sst xmlns="http://schemas.openxmlformats.org/spreadsheetml/2006/main" count="828" uniqueCount="103">
  <si>
    <t>Name</t>
  </si>
  <si>
    <t>Value</t>
  </si>
  <si>
    <t>Unit</t>
  </si>
  <si>
    <t>Rate</t>
  </si>
  <si>
    <t>Crit</t>
  </si>
  <si>
    <t>Measure</t>
  </si>
  <si>
    <t>End</t>
  </si>
  <si>
    <t>s</t>
  </si>
  <si>
    <t>°C</t>
  </si>
  <si>
    <t>kW/m²</t>
  </si>
  <si>
    <t>Unité</t>
  </si>
  <si>
    <t>-</t>
  </si>
  <si>
    <t>Parameter</t>
  </si>
  <si>
    <t>Description</t>
  </si>
  <si>
    <t>Valeur</t>
  </si>
  <si>
    <t>Paramètres de fonctions mathématiques</t>
  </si>
  <si>
    <t>th1i</t>
  </si>
  <si>
    <t>th2i</t>
  </si>
  <si>
    <t>th3i</t>
  </si>
  <si>
    <t>th4i</t>
  </si>
  <si>
    <t>th5i</t>
  </si>
  <si>
    <t>th6i</t>
  </si>
  <si>
    <t>th7i</t>
  </si>
  <si>
    <t>th8i</t>
  </si>
  <si>
    <t>th1o</t>
  </si>
  <si>
    <t>th2o</t>
  </si>
  <si>
    <t>th3o</t>
  </si>
  <si>
    <t>th4o</t>
  </si>
  <si>
    <t>th5o</t>
  </si>
  <si>
    <t>th6o</t>
  </si>
  <si>
    <t>th7o</t>
  </si>
  <si>
    <t>th8o</t>
  </si>
  <si>
    <t>thVF1</t>
  </si>
  <si>
    <t>thVF2</t>
  </si>
  <si>
    <t>thVF3</t>
  </si>
  <si>
    <t>thVF4</t>
  </si>
  <si>
    <t>thVF5</t>
  </si>
  <si>
    <t>thVF6</t>
  </si>
  <si>
    <t>thHF1</t>
  </si>
  <si>
    <t>thHF2</t>
  </si>
  <si>
    <t>thHF3</t>
  </si>
  <si>
    <t>thHF4</t>
  </si>
  <si>
    <t>th1g</t>
  </si>
  <si>
    <t>th2g</t>
  </si>
  <si>
    <t>th3g</t>
  </si>
  <si>
    <t>th4g</t>
  </si>
  <si>
    <t>th5g</t>
  </si>
  <si>
    <t>th6g</t>
  </si>
  <si>
    <t>ths1</t>
  </si>
  <si>
    <t>ths2</t>
  </si>
  <si>
    <t>ths3</t>
  </si>
  <si>
    <t>Masse LC1</t>
  </si>
  <si>
    <t>Masse LC2</t>
  </si>
  <si>
    <t>Masse LC3</t>
  </si>
  <si>
    <t>Radiomètre</t>
  </si>
  <si>
    <t>kg</t>
  </si>
  <si>
    <t>Sample</t>
  </si>
  <si>
    <t>Time (days)</t>
  </si>
  <si>
    <t>Time (minute)</t>
  </si>
  <si>
    <t>Filtrage rayonnements par pyromètres</t>
  </si>
  <si>
    <t>W/m²K</t>
  </si>
  <si>
    <t>h Convective heat transfer coefficient</t>
  </si>
  <si>
    <t>KPT Thermal conduction coefficient</t>
  </si>
  <si>
    <t>J/m²K</t>
  </si>
  <si>
    <t>CPT Heat capacity</t>
  </si>
  <si>
    <t>EpsPT Emissivity</t>
  </si>
  <si>
    <t>Dérivée TPT</t>
  </si>
  <si>
    <t>Tarage plateau d'essai vide</t>
  </si>
  <si>
    <t>Masse totale</t>
  </si>
  <si>
    <t>Masse totale nette</t>
  </si>
  <si>
    <t>HF1f</t>
  </si>
  <si>
    <t>HF2f</t>
  </si>
  <si>
    <t>HF3f</t>
  </si>
  <si>
    <t>HF4f</t>
  </si>
  <si>
    <t>HF1</t>
  </si>
  <si>
    <t>HF2</t>
  </si>
  <si>
    <t>HF3</t>
  </si>
  <si>
    <t>HF4</t>
  </si>
  <si>
    <t>VF1f</t>
  </si>
  <si>
    <t>VF2f</t>
  </si>
  <si>
    <t>VF3f</t>
  </si>
  <si>
    <t>VF4f</t>
  </si>
  <si>
    <t>VF5f</t>
  </si>
  <si>
    <t>VF6f</t>
  </si>
  <si>
    <t>VF1</t>
  </si>
  <si>
    <t>VF2</t>
  </si>
  <si>
    <t>VF3</t>
  </si>
  <si>
    <t>VF4</t>
  </si>
  <si>
    <t>VF5</t>
  </si>
  <si>
    <t>VF6</t>
  </si>
  <si>
    <t>Dérivée RHR</t>
  </si>
  <si>
    <t>RHR</t>
  </si>
  <si>
    <t>kW</t>
  </si>
  <si>
    <t>échantillon</t>
  </si>
  <si>
    <t>Début arrosage</t>
  </si>
  <si>
    <t>Test nr. 1361 TRAFIR pré</t>
  </si>
  <si>
    <t>Sample
265</t>
  </si>
  <si>
    <t xml:space="preserve"> </t>
  </si>
  <si>
    <t/>
  </si>
  <si>
    <t>kg/min</t>
  </si>
  <si>
    <t>kW/min</t>
  </si>
  <si>
    <t>kW/m²/min</t>
  </si>
  <si>
    <t>°C/min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</si>
</sst>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:&quot;\ 00"/>
    <numFmt numFmtId="165" formatCode="00"/>
    <numFmt numFmtId="166" formatCode="0.000"/>
    <numFmt numFmtId="167" formatCode="0.0"/>
  </numFmts>
  <fonts count="9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7" tint="0.3999755851924192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rgb="FFFFFF66"/>
      </right>
      <top style="medium">
        <color indexed="64"/>
      </top>
      <bottom style="medium">
        <color indexed="64"/>
      </bottom>
      <diagonal/>
    </border>
    <border>
      <left style="thin">
        <color rgb="FFFFFF6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medium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medium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auto="1"/>
      </bottom>
      <diagonal/>
    </border>
    <border>
      <left/>
      <right/>
      <top style="thin">
        <color theme="2" tint="-0.24994659260841701"/>
      </top>
      <bottom style="thin">
        <color auto="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auto="1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auto="1"/>
      </right>
      <top style="thin">
        <color theme="0" tint="-0.14993743705557422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NumberFormat="1" applyAlignment="1" applyProtection="1">
      <alignment horizontal="center" vertical="center"/>
      <protection hidden="1"/>
    </xf>
    <xf numFmtId="165" fontId="2" fillId="2" borderId="4" xfId="0" applyNumberFormat="1" applyFont="1" applyFill="1" applyBorder="1" applyAlignment="1" applyProtection="1">
      <alignment horizontal="right" vertical="center"/>
      <protection hidden="1"/>
    </xf>
    <xf numFmtId="164" fontId="2" fillId="2" borderId="5" xfId="0" applyNumberFormat="1" applyFont="1" applyFill="1" applyBorder="1" applyAlignment="1" applyProtection="1">
      <alignment horizontal="left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NumberFormat="1" applyBorder="1" applyAlignment="1" applyProtection="1">
      <alignment horizontal="center" vertical="center"/>
      <protection locked="0" hidden="1"/>
    </xf>
    <xf numFmtId="2" fontId="0" fillId="0" borderId="3" xfId="0" applyNumberFormat="1" applyBorder="1" applyAlignment="1" applyProtection="1">
      <alignment horizontal="right" vertical="center"/>
      <protection hidden="1"/>
    </xf>
    <xf numFmtId="0" fontId="0" fillId="0" borderId="0" xfId="0" applyNumberFormat="1" applyAlignment="1" applyProtection="1">
      <alignment horizontal="left" vertical="center"/>
      <protection hidden="1"/>
    </xf>
    <xf numFmtId="2" fontId="0" fillId="0" borderId="0" xfId="0" applyNumberFormat="1" applyAlignment="1" applyProtection="1">
      <alignment horizontal="right" vertical="center"/>
      <protection hidden="1"/>
    </xf>
    <xf numFmtId="0" fontId="0" fillId="0" borderId="0" xfId="0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166" fontId="0" fillId="0" borderId="2" xfId="0" applyNumberFormat="1" applyBorder="1" applyAlignment="1" applyProtection="1">
      <alignment horizontal="right" vertical="center" shrinkToFit="1"/>
      <protection hidden="1"/>
    </xf>
    <xf numFmtId="2" fontId="0" fillId="0" borderId="0" xfId="0" applyNumberFormat="1" applyAlignment="1" applyProtection="1">
      <alignment horizontal="center" vertical="center"/>
    </xf>
    <xf numFmtId="0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6" xfId="0" applyNumberFormat="1" applyFont="1" applyFill="1" applyBorder="1" applyAlignment="1" applyProtection="1">
      <alignment horizontal="center" vertical="center"/>
      <protection hidden="1"/>
    </xf>
    <xf numFmtId="0" fontId="7" fillId="3" borderId="6" xfId="0" applyNumberFormat="1" applyFont="1" applyFill="1" applyBorder="1" applyAlignment="1" applyProtection="1">
      <alignment horizontal="center" vertical="center"/>
      <protection hidden="1"/>
    </xf>
    <xf numFmtId="0" fontId="0" fillId="3" borderId="0" xfId="0" applyFill="1" applyAlignment="1" applyProtection="1">
      <alignment horizontal="center" vertical="center"/>
      <protection hidden="1"/>
    </xf>
    <xf numFmtId="0" fontId="0" fillId="3" borderId="0" xfId="0" applyNumberFormat="1" applyFill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 wrapText="1"/>
      <protection hidden="1"/>
    </xf>
    <xf numFmtId="0" fontId="1" fillId="5" borderId="10" xfId="0" applyFont="1" applyFill="1" applyBorder="1" applyAlignment="1" applyProtection="1">
      <alignment horizontal="center" vertical="center" shrinkToFit="1"/>
      <protection locked="0" hidden="1"/>
    </xf>
    <xf numFmtId="0" fontId="6" fillId="5" borderId="11" xfId="0" applyFont="1" applyFill="1" applyBorder="1" applyAlignment="1" applyProtection="1">
      <alignment horizontal="center" vertical="center"/>
      <protection locked="0" hidden="1"/>
    </xf>
    <xf numFmtId="0" fontId="1" fillId="5" borderId="16" xfId="0" applyFont="1" applyFill="1" applyBorder="1" applyAlignment="1" applyProtection="1">
      <alignment horizontal="center" vertical="center" shrinkToFit="1"/>
      <protection locked="0" hidden="1"/>
    </xf>
    <xf numFmtId="0" fontId="6" fillId="5" borderId="17" xfId="0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 shrinkToFit="1"/>
      <protection locked="0" hidden="1"/>
    </xf>
    <xf numFmtId="0" fontId="6" fillId="5" borderId="15" xfId="0" applyFont="1" applyFill="1" applyBorder="1" applyAlignment="1" applyProtection="1">
      <alignment horizontal="center" vertical="center"/>
      <protection locked="0"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Alignment="1" applyProtection="1">
      <alignment horizontal="center" vertical="center"/>
      <protection hidden="1"/>
    </xf>
    <xf numFmtId="166" fontId="0" fillId="0" borderId="0" xfId="0" applyNumberFormat="1" applyBorder="1" applyAlignment="1" applyProtection="1">
      <alignment horizontal="right" vertical="center" shrinkToFit="1"/>
      <protection hidden="1"/>
    </xf>
    <xf numFmtId="0" fontId="0" fillId="0" borderId="0" xfId="0" applyAlignment="1">
      <alignment horizontal="left"/>
    </xf>
    <xf numFmtId="0" fontId="3" fillId="3" borderId="7" xfId="0" applyNumberFormat="1" applyFont="1" applyFill="1" applyBorder="1" applyAlignment="1" applyProtection="1">
      <alignment horizontal="center" vertical="center"/>
      <protection hidden="1"/>
    </xf>
    <xf numFmtId="0" fontId="0" fillId="4" borderId="21" xfId="0" applyNumberFormat="1" applyFill="1" applyBorder="1" applyAlignment="1" applyProtection="1">
      <alignment horizontal="left" vertical="center" shrinkToFit="1"/>
      <protection hidden="1"/>
    </xf>
    <xf numFmtId="0" fontId="0" fillId="4" borderId="22" xfId="0" applyNumberFormat="1" applyFill="1" applyBorder="1" applyAlignment="1" applyProtection="1">
      <alignment horizontal="left" vertical="center" shrinkToFit="1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167" fontId="0" fillId="0" borderId="0" xfId="0" applyNumberFormat="1" applyBorder="1" applyAlignment="1" applyProtection="1">
      <alignment horizontal="right" vertical="center" shrinkToFit="1"/>
      <protection hidden="1"/>
    </xf>
    <xf numFmtId="167" fontId="0" fillId="0" borderId="2" xfId="0" applyNumberFormat="1" applyBorder="1" applyAlignment="1" applyProtection="1">
      <alignment horizontal="right" vertical="center" shrinkToFit="1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0" xfId="0" applyNumberFormat="1" applyAlignment="1" applyProtection="1">
      <alignment horizontal="center" vertical="center"/>
    </xf>
    <xf numFmtId="0" fontId="8" fillId="3" borderId="18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19" xfId="0" applyNumberFormat="1" applyFont="1" applyFill="1" applyBorder="1" applyAlignment="1" applyProtection="1">
      <alignment horizontal="center" vertical="center" shrinkToFit="1"/>
      <protection hidden="1"/>
    </xf>
    <xf numFmtId="0" fontId="8" fillId="3" borderId="20" xfId="0" applyNumberFormat="1" applyFont="1" applyFill="1" applyBorder="1" applyAlignment="1" applyProtection="1">
      <alignment horizontal="center" vertical="center" shrinkToFit="1"/>
      <protection hidden="1"/>
    </xf>
    <xf numFmtId="0" fontId="7" fillId="3" borderId="8" xfId="0" applyNumberFormat="1" applyFont="1" applyFill="1" applyBorder="1" applyAlignment="1" applyProtection="1">
      <alignment horizontal="center" vertical="center"/>
      <protection hidden="1"/>
    </xf>
    <xf numFmtId="0" fontId="4" fillId="5" borderId="12" xfId="0" applyNumberFormat="1" applyFont="1" applyFill="1" applyBorder="1" applyAlignment="1" applyProtection="1">
      <alignment horizontal="center" vertical="center" shrinkToFit="1"/>
      <protection hidden="1"/>
    </xf>
    <xf numFmtId="0" fontId="4" fillId="5" borderId="13" xfId="0" applyNumberFormat="1" applyFont="1" applyFill="1" applyBorder="1" applyAlignment="1" applyProtection="1">
      <alignment horizontal="center" vertical="center" shrinkToFit="1"/>
      <protection hidden="1"/>
    </xf>
  </cellXfs>
  <cellStyles count="1">
    <cellStyle name="Normal" xfId="0" builtinId="0"/>
  </cellStyles>
  <dxfs count="7">
    <dxf>
      <fill>
        <patternFill>
          <bgColor theme="4" tint="0.59996337778862885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5" tint="0.40000610370189521"/>
          </stop>
        </gradientFill>
      </fill>
    </dxf>
    <dxf>
      <fill>
        <gradientFill degree="90">
          <stop position="0">
            <color theme="0"/>
          </stop>
          <stop position="1">
            <color theme="7" tint="0.40000610370189521"/>
          </stop>
        </gradient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9900"/>
      <rgbColor rgb="0000FFFF"/>
      <rgbColor rgb="0000FF00"/>
      <rgbColor rgb="00FF0000"/>
      <rgbColor rgb="00CC66F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66CCFF"/>
      <color rgb="FF33CCCC"/>
      <color rgb="FFFF3300"/>
      <color rgb="FFFF6600"/>
      <color rgb="FFFFFF66"/>
      <color rgb="FFFFCCCC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13" Type="http://schemas.openxmlformats.org/officeDocument/2006/relationships/styles" Target="styles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theme" Target="theme/theme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4.xml"/><Relationship Id="rId5" Type="http://schemas.openxmlformats.org/officeDocument/2006/relationships/chartsheet" Target="chart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3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2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Masse nette de bois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Test!$J$10:$L$10</c:f>
              <c:strCache>
                <c:ptCount val="1"/>
                <c:pt idx="0">
                  <c:v>Masse totale nette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Meas!$G$2:$G$7001</c:f>
              <c:numCache>
                <c:formatCode>General</c:formatCode>
                <c:ptCount val="7000"/>
                <c:pt idx="0">
                  <c:v>151.06541600000003</c:v>
                </c:pt>
                <c:pt idx="1">
                  <c:v>151.07437700000003</c:v>
                </c:pt>
                <c:pt idx="2">
                  <c:v>151.05242800000002</c:v>
                </c:pt>
                <c:pt idx="3">
                  <c:v>151.04181499999999</c:v>
                </c:pt>
                <c:pt idx="4">
                  <c:v>151.067879</c:v>
                </c:pt>
                <c:pt idx="5">
                  <c:v>151.08096699999999</c:v>
                </c:pt>
                <c:pt idx="6">
                  <c:v>151.031229</c:v>
                </c:pt>
                <c:pt idx="7">
                  <c:v>151.08011199999999</c:v>
                </c:pt>
                <c:pt idx="8">
                  <c:v>150.99214599999999</c:v>
                </c:pt>
                <c:pt idx="9">
                  <c:v>150.99783000000008</c:v>
                </c:pt>
                <c:pt idx="10">
                  <c:v>151.00351200000006</c:v>
                </c:pt>
                <c:pt idx="11">
                  <c:v>151.01091400000001</c:v>
                </c:pt>
                <c:pt idx="12">
                  <c:v>151.023889</c:v>
                </c:pt>
                <c:pt idx="13">
                  <c:v>151.01011099999999</c:v>
                </c:pt>
                <c:pt idx="14">
                  <c:v>151.01575800000006</c:v>
                </c:pt>
                <c:pt idx="15">
                  <c:v>151.02887199999998</c:v>
                </c:pt>
                <c:pt idx="16">
                  <c:v>151.05973500000005</c:v>
                </c:pt>
                <c:pt idx="17">
                  <c:v>150.97914200000002</c:v>
                </c:pt>
                <c:pt idx="18">
                  <c:v>151.01007100000004</c:v>
                </c:pt>
                <c:pt idx="19">
                  <c:v>151.08824099999998</c:v>
                </c:pt>
                <c:pt idx="20">
                  <c:v>151.026365</c:v>
                </c:pt>
                <c:pt idx="21">
                  <c:v>150.97673100000003</c:v>
                </c:pt>
                <c:pt idx="22">
                  <c:v>151.06467300000003</c:v>
                </c:pt>
                <c:pt idx="23">
                  <c:v>150.99620100000004</c:v>
                </c:pt>
                <c:pt idx="24">
                  <c:v>150.97097600000001</c:v>
                </c:pt>
                <c:pt idx="25">
                  <c:v>150.98727700000001</c:v>
                </c:pt>
                <c:pt idx="26">
                  <c:v>151.04918500000002</c:v>
                </c:pt>
                <c:pt idx="27">
                  <c:v>151.06136400000003</c:v>
                </c:pt>
                <c:pt idx="28">
                  <c:v>151.052436</c:v>
                </c:pt>
                <c:pt idx="29">
                  <c:v>151.02798799999999</c:v>
                </c:pt>
                <c:pt idx="30">
                  <c:v>150.95708500000001</c:v>
                </c:pt>
                <c:pt idx="31">
                  <c:v>151.089045</c:v>
                </c:pt>
                <c:pt idx="32">
                  <c:v>150.984037</c:v>
                </c:pt>
                <c:pt idx="33">
                  <c:v>150.99625100000009</c:v>
                </c:pt>
                <c:pt idx="34">
                  <c:v>150.893619</c:v>
                </c:pt>
                <c:pt idx="35">
                  <c:v>151.00107000000008</c:v>
                </c:pt>
                <c:pt idx="36">
                  <c:v>150.988902</c:v>
                </c:pt>
                <c:pt idx="37">
                  <c:v>150.98885799999999</c:v>
                </c:pt>
                <c:pt idx="38">
                  <c:v>151.01006599999999</c:v>
                </c:pt>
                <c:pt idx="39">
                  <c:v>150.988924</c:v>
                </c:pt>
                <c:pt idx="40">
                  <c:v>151.02796600000005</c:v>
                </c:pt>
                <c:pt idx="41">
                  <c:v>150.91642100000001</c:v>
                </c:pt>
                <c:pt idx="42">
                  <c:v>150.98480599999999</c:v>
                </c:pt>
                <c:pt idx="43">
                  <c:v>151.02064300000001</c:v>
                </c:pt>
                <c:pt idx="44">
                  <c:v>150.95141799999999</c:v>
                </c:pt>
                <c:pt idx="45">
                  <c:v>150.97585800000002</c:v>
                </c:pt>
                <c:pt idx="46">
                  <c:v>151.01570100000004</c:v>
                </c:pt>
                <c:pt idx="47">
                  <c:v>150.95060599999999</c:v>
                </c:pt>
                <c:pt idx="48">
                  <c:v>151.01330999999999</c:v>
                </c:pt>
                <c:pt idx="49">
                  <c:v>150.94654200000002</c:v>
                </c:pt>
                <c:pt idx="50">
                  <c:v>150.96286400000002</c:v>
                </c:pt>
                <c:pt idx="51">
                  <c:v>151.02067900000003</c:v>
                </c:pt>
                <c:pt idx="52">
                  <c:v>150.96939000000003</c:v>
                </c:pt>
                <c:pt idx="53">
                  <c:v>150.90257500000001</c:v>
                </c:pt>
                <c:pt idx="54">
                  <c:v>150.84886300000005</c:v>
                </c:pt>
                <c:pt idx="55">
                  <c:v>150.93841500000002</c:v>
                </c:pt>
                <c:pt idx="56">
                  <c:v>150.83334199999996</c:v>
                </c:pt>
                <c:pt idx="57">
                  <c:v>150.86102299999999</c:v>
                </c:pt>
                <c:pt idx="58">
                  <c:v>150.80321999999995</c:v>
                </c:pt>
                <c:pt idx="59">
                  <c:v>150.87819999999994</c:v>
                </c:pt>
                <c:pt idx="60">
                  <c:v>150.86269699999997</c:v>
                </c:pt>
                <c:pt idx="61">
                  <c:v>150.86513100000002</c:v>
                </c:pt>
                <c:pt idx="62">
                  <c:v>150.82688100000001</c:v>
                </c:pt>
                <c:pt idx="63">
                  <c:v>150.81951799999996</c:v>
                </c:pt>
                <c:pt idx="64">
                  <c:v>150.86918699999995</c:v>
                </c:pt>
                <c:pt idx="65">
                  <c:v>150.86843700000003</c:v>
                </c:pt>
                <c:pt idx="66">
                  <c:v>150.83662900000002</c:v>
                </c:pt>
                <c:pt idx="67">
                  <c:v>150.91967000000005</c:v>
                </c:pt>
                <c:pt idx="68">
                  <c:v>151.03698100000003</c:v>
                </c:pt>
                <c:pt idx="69">
                  <c:v>150.84880900000002</c:v>
                </c:pt>
                <c:pt idx="70">
                  <c:v>150.87570199999999</c:v>
                </c:pt>
                <c:pt idx="71">
                  <c:v>150.93762699999996</c:v>
                </c:pt>
                <c:pt idx="72">
                  <c:v>150.94248399999998</c:v>
                </c:pt>
                <c:pt idx="73">
                  <c:v>150.96777800000001</c:v>
                </c:pt>
                <c:pt idx="74">
                  <c:v>150.91318699999999</c:v>
                </c:pt>
                <c:pt idx="75">
                  <c:v>150.986469</c:v>
                </c:pt>
                <c:pt idx="76">
                  <c:v>150.86432100000002</c:v>
                </c:pt>
                <c:pt idx="77">
                  <c:v>150.90012400000006</c:v>
                </c:pt>
                <c:pt idx="78">
                  <c:v>150.94655600000004</c:v>
                </c:pt>
                <c:pt idx="79">
                  <c:v>150.87242700000007</c:v>
                </c:pt>
                <c:pt idx="80">
                  <c:v>150.993044</c:v>
                </c:pt>
                <c:pt idx="81">
                  <c:v>150.89770000000004</c:v>
                </c:pt>
                <c:pt idx="82">
                  <c:v>150.89287599999994</c:v>
                </c:pt>
                <c:pt idx="83">
                  <c:v>150.94738500000005</c:v>
                </c:pt>
                <c:pt idx="84">
                  <c:v>150.93438400000002</c:v>
                </c:pt>
                <c:pt idx="85">
                  <c:v>150.91642200000001</c:v>
                </c:pt>
                <c:pt idx="86">
                  <c:v>150.83499599999999</c:v>
                </c:pt>
                <c:pt idx="87">
                  <c:v>150.77638400000006</c:v>
                </c:pt>
                <c:pt idx="88">
                  <c:v>150.88556000000005</c:v>
                </c:pt>
                <c:pt idx="89">
                  <c:v>150.81548800000002</c:v>
                </c:pt>
                <c:pt idx="90">
                  <c:v>150.81705799999997</c:v>
                </c:pt>
                <c:pt idx="91">
                  <c:v>150.74382599999996</c:v>
                </c:pt>
                <c:pt idx="92">
                  <c:v>150.77071900000004</c:v>
                </c:pt>
                <c:pt idx="93">
                  <c:v>150.78940100000005</c:v>
                </c:pt>
                <c:pt idx="94">
                  <c:v>150.856199</c:v>
                </c:pt>
                <c:pt idx="95">
                  <c:v>150.81958800000001</c:v>
                </c:pt>
                <c:pt idx="96">
                  <c:v>150.84154500000005</c:v>
                </c:pt>
                <c:pt idx="97">
                  <c:v>150.791044</c:v>
                </c:pt>
                <c:pt idx="98">
                  <c:v>150.65761900000001</c:v>
                </c:pt>
                <c:pt idx="99">
                  <c:v>150.39700199999999</c:v>
                </c:pt>
                <c:pt idx="100">
                  <c:v>150.16979299999997</c:v>
                </c:pt>
                <c:pt idx="101">
                  <c:v>150.00695500000006</c:v>
                </c:pt>
                <c:pt idx="102">
                  <c:v>150.10623200000003</c:v>
                </c:pt>
                <c:pt idx="103">
                  <c:v>149.9760740000001</c:v>
                </c:pt>
                <c:pt idx="104">
                  <c:v>149.98093</c:v>
                </c:pt>
                <c:pt idx="105">
                  <c:v>149.797755</c:v>
                </c:pt>
                <c:pt idx="106">
                  <c:v>149.67721400000005</c:v>
                </c:pt>
                <c:pt idx="107">
                  <c:v>149.72850400000004</c:v>
                </c:pt>
                <c:pt idx="108">
                  <c:v>149.56557500000002</c:v>
                </c:pt>
                <c:pt idx="109">
                  <c:v>149.43284299999999</c:v>
                </c:pt>
                <c:pt idx="110">
                  <c:v>149.39784900000001</c:v>
                </c:pt>
                <c:pt idx="111">
                  <c:v>149.10874400000006</c:v>
                </c:pt>
                <c:pt idx="112">
                  <c:v>149.22028900000004</c:v>
                </c:pt>
                <c:pt idx="113">
                  <c:v>149.02643799999998</c:v>
                </c:pt>
                <c:pt idx="114">
                  <c:v>149.03537699999998</c:v>
                </c:pt>
                <c:pt idx="115">
                  <c:v>148.89202900000004</c:v>
                </c:pt>
                <c:pt idx="116">
                  <c:v>148.82438800000006</c:v>
                </c:pt>
                <c:pt idx="117">
                  <c:v>148.74463900000006</c:v>
                </c:pt>
                <c:pt idx="118">
                  <c:v>148.74945099999997</c:v>
                </c:pt>
                <c:pt idx="119">
                  <c:v>148.60534799999999</c:v>
                </c:pt>
                <c:pt idx="120">
                  <c:v>148.53933599999999</c:v>
                </c:pt>
                <c:pt idx="121">
                  <c:v>148.49696800000004</c:v>
                </c:pt>
                <c:pt idx="122">
                  <c:v>148.40981300000004</c:v>
                </c:pt>
                <c:pt idx="123">
                  <c:v>148.30315000000002</c:v>
                </c:pt>
                <c:pt idx="124">
                  <c:v>148.20455399999997</c:v>
                </c:pt>
                <c:pt idx="125">
                  <c:v>148.30503800000002</c:v>
                </c:pt>
                <c:pt idx="126">
                  <c:v>148.56616200000002</c:v>
                </c:pt>
                <c:pt idx="127">
                  <c:v>148.62965600000001</c:v>
                </c:pt>
                <c:pt idx="128">
                  <c:v>148.49532600000003</c:v>
                </c:pt>
                <c:pt idx="129">
                  <c:v>148.54179000000005</c:v>
                </c:pt>
                <c:pt idx="130">
                  <c:v>148.49778200000003</c:v>
                </c:pt>
                <c:pt idx="131">
                  <c:v>148.43845500000003</c:v>
                </c:pt>
                <c:pt idx="132">
                  <c:v>148.461974</c:v>
                </c:pt>
                <c:pt idx="133">
                  <c:v>148.39438300000006</c:v>
                </c:pt>
                <c:pt idx="134">
                  <c:v>148.26329800000002</c:v>
                </c:pt>
                <c:pt idx="135">
                  <c:v>148.09243500000008</c:v>
                </c:pt>
                <c:pt idx="136">
                  <c:v>148.14040299999999</c:v>
                </c:pt>
                <c:pt idx="137">
                  <c:v>147.99629199999998</c:v>
                </c:pt>
                <c:pt idx="138">
                  <c:v>148.217061</c:v>
                </c:pt>
                <c:pt idx="139">
                  <c:v>147.65762600000005</c:v>
                </c:pt>
                <c:pt idx="140">
                  <c:v>147.42714400000006</c:v>
                </c:pt>
                <c:pt idx="141">
                  <c:v>147.46794799999998</c:v>
                </c:pt>
                <c:pt idx="142">
                  <c:v>147.32373100000001</c:v>
                </c:pt>
                <c:pt idx="143">
                  <c:v>147.09177</c:v>
                </c:pt>
                <c:pt idx="144">
                  <c:v>146.80428400000005</c:v>
                </c:pt>
                <c:pt idx="145">
                  <c:v>146.83103199999999</c:v>
                </c:pt>
                <c:pt idx="146">
                  <c:v>146.47040400000009</c:v>
                </c:pt>
                <c:pt idx="147">
                  <c:v>146.41825999999998</c:v>
                </c:pt>
                <c:pt idx="148">
                  <c:v>146.37184300000001</c:v>
                </c:pt>
                <c:pt idx="149">
                  <c:v>146.31160399999993</c:v>
                </c:pt>
                <c:pt idx="150">
                  <c:v>146.04451399999999</c:v>
                </c:pt>
                <c:pt idx="151">
                  <c:v>145.90680300000002</c:v>
                </c:pt>
                <c:pt idx="152">
                  <c:v>145.503129</c:v>
                </c:pt>
                <c:pt idx="153">
                  <c:v>145.72681499999999</c:v>
                </c:pt>
                <c:pt idx="154">
                  <c:v>145.50375000000003</c:v>
                </c:pt>
                <c:pt idx="155">
                  <c:v>145.41246899999999</c:v>
                </c:pt>
                <c:pt idx="156">
                  <c:v>145.16745199999997</c:v>
                </c:pt>
                <c:pt idx="157">
                  <c:v>144.93129100000004</c:v>
                </c:pt>
                <c:pt idx="158">
                  <c:v>144.22565200000003</c:v>
                </c:pt>
                <c:pt idx="159">
                  <c:v>144.75862700000005</c:v>
                </c:pt>
                <c:pt idx="160">
                  <c:v>144.65033900000003</c:v>
                </c:pt>
                <c:pt idx="161">
                  <c:v>144.38486700000004</c:v>
                </c:pt>
                <c:pt idx="162">
                  <c:v>144.19513499999999</c:v>
                </c:pt>
                <c:pt idx="163">
                  <c:v>143.92323700000003</c:v>
                </c:pt>
                <c:pt idx="164">
                  <c:v>144.05825699999997</c:v>
                </c:pt>
                <c:pt idx="165">
                  <c:v>143.55339600000008</c:v>
                </c:pt>
                <c:pt idx="166">
                  <c:v>143.56971500000003</c:v>
                </c:pt>
                <c:pt idx="167">
                  <c:v>143.23656199999999</c:v>
                </c:pt>
                <c:pt idx="168">
                  <c:v>143.04454800000002</c:v>
                </c:pt>
                <c:pt idx="169">
                  <c:v>142.89708300000001</c:v>
                </c:pt>
                <c:pt idx="170">
                  <c:v>142.78729500000003</c:v>
                </c:pt>
                <c:pt idx="171">
                  <c:v>142.43305900000001</c:v>
                </c:pt>
                <c:pt idx="172">
                  <c:v>142.36305500000003</c:v>
                </c:pt>
                <c:pt idx="173">
                  <c:v>142.22382100000004</c:v>
                </c:pt>
                <c:pt idx="174">
                  <c:v>142.03805299999999</c:v>
                </c:pt>
                <c:pt idx="175">
                  <c:v>141.69035400000007</c:v>
                </c:pt>
                <c:pt idx="176">
                  <c:v>141.42731900000007</c:v>
                </c:pt>
                <c:pt idx="177">
                  <c:v>141.32800900000001</c:v>
                </c:pt>
                <c:pt idx="178">
                  <c:v>141.10164200000003</c:v>
                </c:pt>
                <c:pt idx="179">
                  <c:v>140.58264100000002</c:v>
                </c:pt>
                <c:pt idx="180">
                  <c:v>140.43461199999996</c:v>
                </c:pt>
                <c:pt idx="181">
                  <c:v>140.27100100000001</c:v>
                </c:pt>
                <c:pt idx="182">
                  <c:v>140.18224100000003</c:v>
                </c:pt>
                <c:pt idx="183">
                  <c:v>140.00074699999999</c:v>
                </c:pt>
                <c:pt idx="184">
                  <c:v>139.70271499999996</c:v>
                </c:pt>
                <c:pt idx="185">
                  <c:v>139.471429</c:v>
                </c:pt>
                <c:pt idx="186">
                  <c:v>139.48992100000004</c:v>
                </c:pt>
                <c:pt idx="187">
                  <c:v>139.52562900000004</c:v>
                </c:pt>
                <c:pt idx="188">
                  <c:v>139.58011600000003</c:v>
                </c:pt>
                <c:pt idx="189">
                  <c:v>139.54987699999998</c:v>
                </c:pt>
                <c:pt idx="190">
                  <c:v>139.74116199999997</c:v>
                </c:pt>
                <c:pt idx="191">
                  <c:v>139.957559</c:v>
                </c:pt>
                <c:pt idx="192">
                  <c:v>140.151138</c:v>
                </c:pt>
                <c:pt idx="193">
                  <c:v>140.42129599999998</c:v>
                </c:pt>
                <c:pt idx="194">
                  <c:v>140.75813099999999</c:v>
                </c:pt>
                <c:pt idx="195">
                  <c:v>141.137405</c:v>
                </c:pt>
                <c:pt idx="196">
                  <c:v>141.63065799999998</c:v>
                </c:pt>
                <c:pt idx="197">
                  <c:v>141.45880200000005</c:v>
                </c:pt>
                <c:pt idx="198">
                  <c:v>141.15736900000007</c:v>
                </c:pt>
                <c:pt idx="199">
                  <c:v>140.92039800000003</c:v>
                </c:pt>
                <c:pt idx="200">
                  <c:v>140.67532</c:v>
                </c:pt>
                <c:pt idx="201">
                  <c:v>140.37238400000007</c:v>
                </c:pt>
                <c:pt idx="202">
                  <c:v>140.003491</c:v>
                </c:pt>
                <c:pt idx="203">
                  <c:v>139.74047300000001</c:v>
                </c:pt>
                <c:pt idx="204">
                  <c:v>139.35783199999997</c:v>
                </c:pt>
                <c:pt idx="205">
                  <c:v>139.05075000000005</c:v>
                </c:pt>
                <c:pt idx="206">
                  <c:v>138.99456200000003</c:v>
                </c:pt>
                <c:pt idx="207">
                  <c:v>138.53450200000003</c:v>
                </c:pt>
                <c:pt idx="208">
                  <c:v>138.20789100000002</c:v>
                </c:pt>
                <c:pt idx="209">
                  <c:v>137.838258</c:v>
                </c:pt>
                <c:pt idx="210">
                  <c:v>137.43918200000002</c:v>
                </c:pt>
                <c:pt idx="211">
                  <c:v>137.17212900000004</c:v>
                </c:pt>
                <c:pt idx="212">
                  <c:v>136.99618600000002</c:v>
                </c:pt>
                <c:pt idx="213">
                  <c:v>136.58336100000002</c:v>
                </c:pt>
                <c:pt idx="214">
                  <c:v>136.34628300000003</c:v>
                </c:pt>
                <c:pt idx="215">
                  <c:v>135.78437600000001</c:v>
                </c:pt>
                <c:pt idx="216">
                  <c:v>135.63460200000003</c:v>
                </c:pt>
                <c:pt idx="217">
                  <c:v>135.27628099999998</c:v>
                </c:pt>
                <c:pt idx="218">
                  <c:v>134.85198100000002</c:v>
                </c:pt>
                <c:pt idx="219">
                  <c:v>134.63618400000001</c:v>
                </c:pt>
                <c:pt idx="220">
                  <c:v>134.07841100000002</c:v>
                </c:pt>
                <c:pt idx="221">
                  <c:v>133.85592700000001</c:v>
                </c:pt>
                <c:pt idx="222">
                  <c:v>133.63119399999999</c:v>
                </c:pt>
                <c:pt idx="223">
                  <c:v>133.03589800000003</c:v>
                </c:pt>
                <c:pt idx="224">
                  <c:v>132.59945499999998</c:v>
                </c:pt>
                <c:pt idx="225">
                  <c:v>132.29487700000004</c:v>
                </c:pt>
                <c:pt idx="226">
                  <c:v>131.91866500000003</c:v>
                </c:pt>
                <c:pt idx="227">
                  <c:v>131.43331800000004</c:v>
                </c:pt>
                <c:pt idx="228">
                  <c:v>131.042393</c:v>
                </c:pt>
                <c:pt idx="229">
                  <c:v>130.58222900000004</c:v>
                </c:pt>
                <c:pt idx="230">
                  <c:v>130.17111600000004</c:v>
                </c:pt>
                <c:pt idx="231">
                  <c:v>129.65240999999997</c:v>
                </c:pt>
                <c:pt idx="232">
                  <c:v>129.30699500000003</c:v>
                </c:pt>
                <c:pt idx="233">
                  <c:v>128.83211900000003</c:v>
                </c:pt>
                <c:pt idx="234">
                  <c:v>128.35102500000005</c:v>
                </c:pt>
                <c:pt idx="235">
                  <c:v>128.21838100000002</c:v>
                </c:pt>
                <c:pt idx="236">
                  <c:v>127.77688800000004</c:v>
                </c:pt>
                <c:pt idx="237">
                  <c:v>127.02699799999999</c:v>
                </c:pt>
                <c:pt idx="238">
                  <c:v>126.93235799999997</c:v>
                </c:pt>
                <c:pt idx="239">
                  <c:v>126.27448299999998</c:v>
                </c:pt>
                <c:pt idx="240">
                  <c:v>125.94549599999999</c:v>
                </c:pt>
                <c:pt idx="241">
                  <c:v>125.32819599999999</c:v>
                </c:pt>
                <c:pt idx="242">
                  <c:v>125.02855100000005</c:v>
                </c:pt>
                <c:pt idx="243">
                  <c:v>124.33391900000004</c:v>
                </c:pt>
                <c:pt idx="244">
                  <c:v>123.69716099999999</c:v>
                </c:pt>
                <c:pt idx="245">
                  <c:v>123.22018600000001</c:v>
                </c:pt>
                <c:pt idx="246">
                  <c:v>122.54105800000008</c:v>
                </c:pt>
                <c:pt idx="247">
                  <c:v>122.486335</c:v>
                </c:pt>
                <c:pt idx="248">
                  <c:v>122.47240500000004</c:v>
                </c:pt>
                <c:pt idx="249">
                  <c:v>123.22947200000004</c:v>
                </c:pt>
                <c:pt idx="250">
                  <c:v>124.316777</c:v>
                </c:pt>
                <c:pt idx="251">
                  <c:v>124.69576800000004</c:v>
                </c:pt>
                <c:pt idx="252">
                  <c:v>126.22714200000001</c:v>
                </c:pt>
                <c:pt idx="253">
                  <c:v>127.34668000000005</c:v>
                </c:pt>
                <c:pt idx="254">
                  <c:v>128.34762600000005</c:v>
                </c:pt>
                <c:pt idx="255">
                  <c:v>129.99749700000001</c:v>
                </c:pt>
                <c:pt idx="256">
                  <c:v>131.052592</c:v>
                </c:pt>
                <c:pt idx="257">
                  <c:v>131.35600900000003</c:v>
                </c:pt>
                <c:pt idx="258">
                  <c:v>130.323014</c:v>
                </c:pt>
                <c:pt idx="259">
                  <c:v>129.84134599999999</c:v>
                </c:pt>
                <c:pt idx="260">
                  <c:v>129.23568600000004</c:v>
                </c:pt>
                <c:pt idx="261">
                  <c:v>128.64957000000004</c:v>
                </c:pt>
                <c:pt idx="262">
                  <c:v>127.84679299999999</c:v>
                </c:pt>
                <c:pt idx="263">
                  <c:v>127.08416</c:v>
                </c:pt>
                <c:pt idx="264">
                  <c:v>126.38784800000002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520-479A-ADFB-29F6ACCC6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451568"/>
        <c:axId val="301445040"/>
      </c:scatterChart>
      <c:valAx>
        <c:axId val="301451568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45040"/>
        <c:crosses val="autoZero"/>
        <c:crossBetween val="midCat"/>
      </c:valAx>
      <c:valAx>
        <c:axId val="30144504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Masse (kg)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5156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horizontaux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Test!$J$35:$L$35</c:f>
              <c:strCache>
                <c:ptCount val="1"/>
                <c:pt idx="0">
                  <c:v>HF1f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Meas!$AF$2:$AF$7001</c:f>
              <c:numCache>
                <c:formatCode>General</c:formatCode>
                <c:ptCount val="7000"/>
                <c:pt idx="0">
                  <c:v>0</c:v>
                </c:pt>
                <c:pt idx="1">
                  <c:v>0.46618120519406631</c:v>
                </c:pt>
                <c:pt idx="2">
                  <c:v>0.42301791081389939</c:v>
                </c:pt>
                <c:pt idx="3">
                  <c:v>0.4236889432766528</c:v>
                </c:pt>
                <c:pt idx="4">
                  <c:v>0.42992242871469344</c:v>
                </c:pt>
                <c:pt idx="5">
                  <c:v>0.4194685188749997</c:v>
                </c:pt>
                <c:pt idx="6">
                  <c:v>0.42000644123735542</c:v>
                </c:pt>
                <c:pt idx="7">
                  <c:v>0.42320193798363048</c:v>
                </c:pt>
                <c:pt idx="8">
                  <c:v>0.42184503099027282</c:v>
                </c:pt>
                <c:pt idx="9">
                  <c:v>0.43346728691181585</c:v>
                </c:pt>
                <c:pt idx="10">
                  <c:v>0.42924546586754614</c:v>
                </c:pt>
                <c:pt idx="11">
                  <c:v>0.42273761839882906</c:v>
                </c:pt>
                <c:pt idx="12">
                  <c:v>0.42402657559280577</c:v>
                </c:pt>
                <c:pt idx="13">
                  <c:v>0.42427378076025773</c:v>
                </c:pt>
                <c:pt idx="14">
                  <c:v>0.42624496056764244</c:v>
                </c:pt>
                <c:pt idx="15">
                  <c:v>0.41609804712722287</c:v>
                </c:pt>
                <c:pt idx="16">
                  <c:v>0.40949990066731728</c:v>
                </c:pt>
                <c:pt idx="17">
                  <c:v>0.40970775623628891</c:v>
                </c:pt>
                <c:pt idx="18">
                  <c:v>0.4132697464422968</c:v>
                </c:pt>
                <c:pt idx="19">
                  <c:v>0.40674945787502886</c:v>
                </c:pt>
                <c:pt idx="20">
                  <c:v>0.3973335152078849</c:v>
                </c:pt>
                <c:pt idx="21">
                  <c:v>0.40069578937472994</c:v>
                </c:pt>
                <c:pt idx="22">
                  <c:v>0.40414821694558761</c:v>
                </c:pt>
                <c:pt idx="23">
                  <c:v>0.39784871404317196</c:v>
                </c:pt>
                <c:pt idx="24">
                  <c:v>0.39048966079936737</c:v>
                </c:pt>
                <c:pt idx="25">
                  <c:v>0.3913342521526883</c:v>
                </c:pt>
                <c:pt idx="26">
                  <c:v>0.39523671589912052</c:v>
                </c:pt>
                <c:pt idx="27">
                  <c:v>0.38783288242837749</c:v>
                </c:pt>
                <c:pt idx="28">
                  <c:v>0.3786880302860956</c:v>
                </c:pt>
                <c:pt idx="29">
                  <c:v>0.37983117801111382</c:v>
                </c:pt>
                <c:pt idx="30">
                  <c:v>0.37667369527737005</c:v>
                </c:pt>
                <c:pt idx="31">
                  <c:v>0.37261128295237045</c:v>
                </c:pt>
                <c:pt idx="32">
                  <c:v>0.36468434613636286</c:v>
                </c:pt>
                <c:pt idx="33">
                  <c:v>0.36249049993227572</c:v>
                </c:pt>
                <c:pt idx="34">
                  <c:v>0.36610165234046343</c:v>
                </c:pt>
                <c:pt idx="35">
                  <c:v>0.36082310384669747</c:v>
                </c:pt>
                <c:pt idx="36">
                  <c:v>0.348245813444366</c:v>
                </c:pt>
                <c:pt idx="37">
                  <c:v>0.34996285123840909</c:v>
                </c:pt>
                <c:pt idx="38">
                  <c:v>0.35194468066583873</c:v>
                </c:pt>
                <c:pt idx="39">
                  <c:v>0.34486019637247367</c:v>
                </c:pt>
                <c:pt idx="40">
                  <c:v>0.33289064716249211</c:v>
                </c:pt>
                <c:pt idx="41">
                  <c:v>0.326073092239833</c:v>
                </c:pt>
                <c:pt idx="42">
                  <c:v>0.31918187232916601</c:v>
                </c:pt>
                <c:pt idx="43">
                  <c:v>0.30987337276791249</c:v>
                </c:pt>
                <c:pt idx="44">
                  <c:v>0.30732660573688664</c:v>
                </c:pt>
                <c:pt idx="45">
                  <c:v>0.2982743776881458</c:v>
                </c:pt>
                <c:pt idx="46">
                  <c:v>0.28989469446811211</c:v>
                </c:pt>
                <c:pt idx="47">
                  <c:v>0.29126650885213373</c:v>
                </c:pt>
                <c:pt idx="48">
                  <c:v>0.29025894918356959</c:v>
                </c:pt>
                <c:pt idx="49">
                  <c:v>0.29176702012016958</c:v>
                </c:pt>
                <c:pt idx="50">
                  <c:v>0.29301627595607155</c:v>
                </c:pt>
                <c:pt idx="51">
                  <c:v>0.27750391715762401</c:v>
                </c:pt>
                <c:pt idx="52">
                  <c:v>0.27466445131224493</c:v>
                </c:pt>
                <c:pt idx="53">
                  <c:v>0.28377777620984473</c:v>
                </c:pt>
                <c:pt idx="54">
                  <c:v>0.27432438864574155</c:v>
                </c:pt>
                <c:pt idx="55">
                  <c:v>0.25859741863457686</c:v>
                </c:pt>
                <c:pt idx="56">
                  <c:v>0.25276058377291805</c:v>
                </c:pt>
                <c:pt idx="57">
                  <c:v>0.24810403322801605</c:v>
                </c:pt>
                <c:pt idx="58">
                  <c:v>0.2498341370805752</c:v>
                </c:pt>
                <c:pt idx="59">
                  <c:v>0.25296303351774402</c:v>
                </c:pt>
                <c:pt idx="60">
                  <c:v>0.24843302182935129</c:v>
                </c:pt>
                <c:pt idx="61">
                  <c:v>0.24456806960121097</c:v>
                </c:pt>
                <c:pt idx="62">
                  <c:v>0.25026443126412345</c:v>
                </c:pt>
                <c:pt idx="63">
                  <c:v>0.25802291861235327</c:v>
                </c:pt>
                <c:pt idx="64">
                  <c:v>0.2614981351790362</c:v>
                </c:pt>
                <c:pt idx="65">
                  <c:v>0.26463593393234996</c:v>
                </c:pt>
                <c:pt idx="66">
                  <c:v>0.26377807340484188</c:v>
                </c:pt>
                <c:pt idx="67">
                  <c:v>0.26481073733498917</c:v>
                </c:pt>
                <c:pt idx="68">
                  <c:v>0.2722377041605718</c:v>
                </c:pt>
                <c:pt idx="69">
                  <c:v>0.27348590720456539</c:v>
                </c:pt>
                <c:pt idx="70">
                  <c:v>0.2684505397009439</c:v>
                </c:pt>
                <c:pt idx="71">
                  <c:v>0.26562653948427367</c:v>
                </c:pt>
                <c:pt idx="72">
                  <c:v>0.25864180111583701</c:v>
                </c:pt>
                <c:pt idx="73">
                  <c:v>0.24546910360544832</c:v>
                </c:pt>
                <c:pt idx="74">
                  <c:v>0.22731951098686093</c:v>
                </c:pt>
                <c:pt idx="75">
                  <c:v>0.20424859261604175</c:v>
                </c:pt>
                <c:pt idx="76">
                  <c:v>0.18140195794353756</c:v>
                </c:pt>
                <c:pt idx="77">
                  <c:v>0.15710818353554859</c:v>
                </c:pt>
                <c:pt idx="78">
                  <c:v>0.12644927482302423</c:v>
                </c:pt>
                <c:pt idx="79">
                  <c:v>0.10148911795372927</c:v>
                </c:pt>
                <c:pt idx="80">
                  <c:v>8.3654433773115516E-2</c:v>
                </c:pt>
                <c:pt idx="81">
                  <c:v>5.8075662712863095E-2</c:v>
                </c:pt>
                <c:pt idx="82">
                  <c:v>4.3548434888543472E-2</c:v>
                </c:pt>
                <c:pt idx="83">
                  <c:v>2.0285466275044635E-2</c:v>
                </c:pt>
                <c:pt idx="84">
                  <c:v>5.5556120689077993E-3</c:v>
                </c:pt>
                <c:pt idx="85">
                  <c:v>5.5719966280678634E-3</c:v>
                </c:pt>
                <c:pt idx="86">
                  <c:v>-3.2581556577006732E-4</c:v>
                </c:pt>
                <c:pt idx="87">
                  <c:v>-8.4653729401828418E-3</c:v>
                </c:pt>
                <c:pt idx="88">
                  <c:v>-1.474814796606233E-2</c:v>
                </c:pt>
                <c:pt idx="89">
                  <c:v>-3.0462318515847648E-2</c:v>
                </c:pt>
                <c:pt idx="90">
                  <c:v>-2.8094035597122462E-2</c:v>
                </c:pt>
                <c:pt idx="91">
                  <c:v>-3.9427625859315675E-2</c:v>
                </c:pt>
                <c:pt idx="92">
                  <c:v>-6.1521753102016762E-2</c:v>
                </c:pt>
                <c:pt idx="93">
                  <c:v>-6.4981002711676922E-2</c:v>
                </c:pt>
                <c:pt idx="94">
                  <c:v>-7.8939826456062165E-2</c:v>
                </c:pt>
                <c:pt idx="95">
                  <c:v>-8.6918089243939359E-2</c:v>
                </c:pt>
                <c:pt idx="96">
                  <c:v>-9.3669066325833245E-2</c:v>
                </c:pt>
                <c:pt idx="97">
                  <c:v>-9.1730631684474387E-2</c:v>
                </c:pt>
                <c:pt idx="98">
                  <c:v>-8.6189592912656515E-2</c:v>
                </c:pt>
                <c:pt idx="99">
                  <c:v>-7.8136868788333633E-2</c:v>
                </c:pt>
                <c:pt idx="100">
                  <c:v>-6.5225956069095731E-2</c:v>
                </c:pt>
                <c:pt idx="101">
                  <c:v>-1.8546330610914763E-2</c:v>
                </c:pt>
                <c:pt idx="102">
                  <c:v>3.2253180939431261E-2</c:v>
                </c:pt>
                <c:pt idx="103">
                  <c:v>7.5446309069307924E-2</c:v>
                </c:pt>
                <c:pt idx="104">
                  <c:v>0.10647493666399423</c:v>
                </c:pt>
                <c:pt idx="105">
                  <c:v>0.14163199942813412</c:v>
                </c:pt>
                <c:pt idx="106">
                  <c:v>0.18734017108789031</c:v>
                </c:pt>
                <c:pt idx="107">
                  <c:v>0.20059713914304159</c:v>
                </c:pt>
                <c:pt idx="108">
                  <c:v>0.1874170445054715</c:v>
                </c:pt>
                <c:pt idx="109">
                  <c:v>0.16302076192247714</c:v>
                </c:pt>
                <c:pt idx="110">
                  <c:v>0.136249927497852</c:v>
                </c:pt>
                <c:pt idx="111">
                  <c:v>0.10898073450777261</c:v>
                </c:pt>
                <c:pt idx="112">
                  <c:v>7.3408567444096101E-2</c:v>
                </c:pt>
                <c:pt idx="113">
                  <c:v>3.1813402589822334E-2</c:v>
                </c:pt>
                <c:pt idx="114">
                  <c:v>-8.5195029233926713E-3</c:v>
                </c:pt>
                <c:pt idx="115">
                  <c:v>-6.6004192108820234E-2</c:v>
                </c:pt>
                <c:pt idx="116">
                  <c:v>-0.10819818252254597</c:v>
                </c:pt>
                <c:pt idx="117">
                  <c:v>-0.14709429924799672</c:v>
                </c:pt>
                <c:pt idx="118">
                  <c:v>-0.18524852448853676</c:v>
                </c:pt>
                <c:pt idx="119">
                  <c:v>-0.19922677891004134</c:v>
                </c:pt>
                <c:pt idx="120">
                  <c:v>-0.18533689986282945</c:v>
                </c:pt>
                <c:pt idx="121">
                  <c:v>-0.1262088547202059</c:v>
                </c:pt>
                <c:pt idx="122">
                  <c:v>-5.7049390215242558E-2</c:v>
                </c:pt>
                <c:pt idx="123">
                  <c:v>-6.0908948265961859E-3</c:v>
                </c:pt>
                <c:pt idx="124">
                  <c:v>4.9926503675403126E-2</c:v>
                </c:pt>
                <c:pt idx="125">
                  <c:v>0.10116749129442325</c:v>
                </c:pt>
                <c:pt idx="126">
                  <c:v>0.13948614462407774</c:v>
                </c:pt>
                <c:pt idx="127">
                  <c:v>0.18046267253710488</c:v>
                </c:pt>
                <c:pt idx="128">
                  <c:v>0.20842025534136191</c:v>
                </c:pt>
                <c:pt idx="129">
                  <c:v>0.22992695576856556</c:v>
                </c:pt>
                <c:pt idx="130">
                  <c:v>0.29430763550731626</c:v>
                </c:pt>
                <c:pt idx="131">
                  <c:v>0.37200222012925754</c:v>
                </c:pt>
                <c:pt idx="132">
                  <c:v>0.44568405997750971</c:v>
                </c:pt>
                <c:pt idx="133">
                  <c:v>0.51379079420676388</c:v>
                </c:pt>
                <c:pt idx="134">
                  <c:v>0.52898193865807597</c:v>
                </c:pt>
                <c:pt idx="135">
                  <c:v>0.53791054775576264</c:v>
                </c:pt>
                <c:pt idx="136">
                  <c:v>0.56841161220137104</c:v>
                </c:pt>
                <c:pt idx="137">
                  <c:v>0.60572200805659482</c:v>
                </c:pt>
                <c:pt idx="138">
                  <c:v>0.64310326444265797</c:v>
                </c:pt>
                <c:pt idx="139">
                  <c:v>0.69825109921293116</c:v>
                </c:pt>
                <c:pt idx="140">
                  <c:v>0.75893549212859768</c:v>
                </c:pt>
                <c:pt idx="141">
                  <c:v>0.84418698580185159</c:v>
                </c:pt>
                <c:pt idx="142">
                  <c:v>0.90825455829881707</c:v>
                </c:pt>
                <c:pt idx="143">
                  <c:v>0.97720273875986685</c:v>
                </c:pt>
                <c:pt idx="144">
                  <c:v>1.0177018458590166</c:v>
                </c:pt>
                <c:pt idx="145">
                  <c:v>1.0317733743285395</c:v>
                </c:pt>
                <c:pt idx="146">
                  <c:v>1.0116637884289559</c:v>
                </c:pt>
                <c:pt idx="147">
                  <c:v>0.98199937295722373</c:v>
                </c:pt>
                <c:pt idx="148">
                  <c:v>0.96654181178490484</c:v>
                </c:pt>
                <c:pt idx="149">
                  <c:v>1.0505759995425303</c:v>
                </c:pt>
                <c:pt idx="150">
                  <c:v>1.1379896889922165</c:v>
                </c:pt>
                <c:pt idx="151">
                  <c:v>1.2198462147197733</c:v>
                </c:pt>
                <c:pt idx="152">
                  <c:v>1.2996843556701971</c:v>
                </c:pt>
                <c:pt idx="153">
                  <c:v>1.4296787403543727</c:v>
                </c:pt>
                <c:pt idx="154">
                  <c:v>1.5681103970230317</c:v>
                </c:pt>
                <c:pt idx="155">
                  <c:v>1.7010476461990152</c:v>
                </c:pt>
                <c:pt idx="156">
                  <c:v>1.743863109303261</c:v>
                </c:pt>
                <c:pt idx="157">
                  <c:v>1.7991787309481899</c:v>
                </c:pt>
                <c:pt idx="158">
                  <c:v>1.854845672130762</c:v>
                </c:pt>
                <c:pt idx="159">
                  <c:v>1.9285882533432168</c:v>
                </c:pt>
                <c:pt idx="160">
                  <c:v>1.9971735646570603</c:v>
                </c:pt>
                <c:pt idx="161">
                  <c:v>2.1232916404720958</c:v>
                </c:pt>
                <c:pt idx="162">
                  <c:v>2.3624273182899458</c:v>
                </c:pt>
                <c:pt idx="163">
                  <c:v>2.6130716861778978</c:v>
                </c:pt>
                <c:pt idx="164">
                  <c:v>2.8382929075007155</c:v>
                </c:pt>
                <c:pt idx="165">
                  <c:v>3.0964397770841265</c:v>
                </c:pt>
                <c:pt idx="166">
                  <c:v>3.4904712238294873</c:v>
                </c:pt>
                <c:pt idx="167">
                  <c:v>3.9942192477584544</c:v>
                </c:pt>
                <c:pt idx="168">
                  <c:v>4.4349605365968614</c:v>
                </c:pt>
                <c:pt idx="169">
                  <c:v>4.8234921369173804</c:v>
                </c:pt>
                <c:pt idx="170">
                  <c:v>5.2949125461522231</c:v>
                </c:pt>
                <c:pt idx="171">
                  <c:v>5.8497575522187706</c:v>
                </c:pt>
                <c:pt idx="172">
                  <c:v>6.425078903303346</c:v>
                </c:pt>
                <c:pt idx="173">
                  <c:v>6.8574339793985484</c:v>
                </c:pt>
                <c:pt idx="174">
                  <c:v>7.3430163951274157</c:v>
                </c:pt>
                <c:pt idx="175">
                  <c:v>8.0362146929196676</c:v>
                </c:pt>
                <c:pt idx="176">
                  <c:v>8.6894905874617869</c:v>
                </c:pt>
                <c:pt idx="177">
                  <c:v>9.254115092153091</c:v>
                </c:pt>
                <c:pt idx="178">
                  <c:v>9.7726198476793247</c:v>
                </c:pt>
                <c:pt idx="179">
                  <c:v>10.298343454122744</c:v>
                </c:pt>
                <c:pt idx="180">
                  <c:v>10.970246158600608</c:v>
                </c:pt>
                <c:pt idx="181">
                  <c:v>11.570425289608865</c:v>
                </c:pt>
                <c:pt idx="182">
                  <c:v>12.050387911456184</c:v>
                </c:pt>
                <c:pt idx="183">
                  <c:v>12.802458199416785</c:v>
                </c:pt>
                <c:pt idx="184">
                  <c:v>13.731733606211918</c:v>
                </c:pt>
                <c:pt idx="185">
                  <c:v>14.793534565103469</c:v>
                </c:pt>
                <c:pt idx="186">
                  <c:v>16.175746864323941</c:v>
                </c:pt>
                <c:pt idx="187">
                  <c:v>17.763643281926758</c:v>
                </c:pt>
                <c:pt idx="188">
                  <c:v>19.36884236539851</c:v>
                </c:pt>
                <c:pt idx="189">
                  <c:v>21.146920215009423</c:v>
                </c:pt>
                <c:pt idx="190">
                  <c:v>22.963551599400695</c:v>
                </c:pt>
                <c:pt idx="191">
                  <c:v>24.778116739073862</c:v>
                </c:pt>
                <c:pt idx="192">
                  <c:v>26.693688551266536</c:v>
                </c:pt>
                <c:pt idx="193">
                  <c:v>28.507292742481866</c:v>
                </c:pt>
                <c:pt idx="194">
                  <c:v>30.208625325136985</c:v>
                </c:pt>
                <c:pt idx="195">
                  <c:v>32.274321627494551</c:v>
                </c:pt>
                <c:pt idx="196">
                  <c:v>34.342036814247962</c:v>
                </c:pt>
                <c:pt idx="197">
                  <c:v>36.453607855662497</c:v>
                </c:pt>
                <c:pt idx="198">
                  <c:v>38.608909105577105</c:v>
                </c:pt>
                <c:pt idx="199">
                  <c:v>40.842090212599764</c:v>
                </c:pt>
                <c:pt idx="200">
                  <c:v>43.287736891012621</c:v>
                </c:pt>
                <c:pt idx="201">
                  <c:v>45.773833538326819</c:v>
                </c:pt>
                <c:pt idx="202">
                  <c:v>47.987265377050505</c:v>
                </c:pt>
                <c:pt idx="203">
                  <c:v>50.145668047190611</c:v>
                </c:pt>
                <c:pt idx="204">
                  <c:v>52.170220534608639</c:v>
                </c:pt>
                <c:pt idx="205">
                  <c:v>54.126503107978301</c:v>
                </c:pt>
                <c:pt idx="206">
                  <c:v>55.909454448421329</c:v>
                </c:pt>
                <c:pt idx="207">
                  <c:v>57.384958921179852</c:v>
                </c:pt>
                <c:pt idx="208">
                  <c:v>58.923478552926518</c:v>
                </c:pt>
                <c:pt idx="209">
                  <c:v>60.289566594674064</c:v>
                </c:pt>
                <c:pt idx="210">
                  <c:v>61.489849397627019</c:v>
                </c:pt>
                <c:pt idx="211">
                  <c:v>62.893359396218315</c:v>
                </c:pt>
                <c:pt idx="212">
                  <c:v>64.584903052108345</c:v>
                </c:pt>
                <c:pt idx="213">
                  <c:v>66.507927242942216</c:v>
                </c:pt>
                <c:pt idx="214">
                  <c:v>68.567365701895298</c:v>
                </c:pt>
                <c:pt idx="215">
                  <c:v>70.367932932939894</c:v>
                </c:pt>
                <c:pt idx="216">
                  <c:v>72.200969821743897</c:v>
                </c:pt>
                <c:pt idx="217">
                  <c:v>74.127022223510608</c:v>
                </c:pt>
                <c:pt idx="218">
                  <c:v>75.647661125466939</c:v>
                </c:pt>
                <c:pt idx="219">
                  <c:v>76.855829605398995</c:v>
                </c:pt>
                <c:pt idx="220">
                  <c:v>77.739315094910211</c:v>
                </c:pt>
                <c:pt idx="221">
                  <c:v>78.48322316642826</c:v>
                </c:pt>
                <c:pt idx="222">
                  <c:v>79.380383318165514</c:v>
                </c:pt>
                <c:pt idx="223">
                  <c:v>80.328181721421657</c:v>
                </c:pt>
                <c:pt idx="224">
                  <c:v>81.187712856883465</c:v>
                </c:pt>
                <c:pt idx="225">
                  <c:v>82.189645451089561</c:v>
                </c:pt>
                <c:pt idx="226">
                  <c:v>83.223627978832113</c:v>
                </c:pt>
                <c:pt idx="227">
                  <c:v>84.248157701326335</c:v>
                </c:pt>
                <c:pt idx="228">
                  <c:v>85.085309475843147</c:v>
                </c:pt>
                <c:pt idx="229">
                  <c:v>85.879190057790908</c:v>
                </c:pt>
                <c:pt idx="230">
                  <c:v>86.613884601378658</c:v>
                </c:pt>
                <c:pt idx="231">
                  <c:v>87.354068078701928</c:v>
                </c:pt>
                <c:pt idx="232">
                  <c:v>88.023916776476412</c:v>
                </c:pt>
                <c:pt idx="233">
                  <c:v>88.658712468899481</c:v>
                </c:pt>
                <c:pt idx="234">
                  <c:v>89.322531356845175</c:v>
                </c:pt>
                <c:pt idx="235">
                  <c:v>90.004685412551765</c:v>
                </c:pt>
                <c:pt idx="236">
                  <c:v>90.489583787288424</c:v>
                </c:pt>
                <c:pt idx="237">
                  <c:v>91.112723357665161</c:v>
                </c:pt>
                <c:pt idx="238">
                  <c:v>91.778050293177174</c:v>
                </c:pt>
                <c:pt idx="239">
                  <c:v>92.315462401743588</c:v>
                </c:pt>
                <c:pt idx="240">
                  <c:v>92.776019402055226</c:v>
                </c:pt>
                <c:pt idx="241">
                  <c:v>93.28305409570639</c:v>
                </c:pt>
                <c:pt idx="242">
                  <c:v>93.868561899614676</c:v>
                </c:pt>
                <c:pt idx="243">
                  <c:v>94.474090428820091</c:v>
                </c:pt>
                <c:pt idx="244">
                  <c:v>94.861657978033094</c:v>
                </c:pt>
                <c:pt idx="245">
                  <c:v>95.183141036463056</c:v>
                </c:pt>
                <c:pt idx="246">
                  <c:v>95.547170465259043</c:v>
                </c:pt>
                <c:pt idx="247">
                  <c:v>95.872195456361013</c:v>
                </c:pt>
                <c:pt idx="248">
                  <c:v>93.233694934806934</c:v>
                </c:pt>
                <c:pt idx="249">
                  <c:v>87.812583956165412</c:v>
                </c:pt>
                <c:pt idx="250">
                  <c:v>80.513651052928054</c:v>
                </c:pt>
                <c:pt idx="251">
                  <c:v>70.789255517534272</c:v>
                </c:pt>
                <c:pt idx="252">
                  <c:v>58.860521235958615</c:v>
                </c:pt>
                <c:pt idx="253">
                  <c:v>35.564099783059078</c:v>
                </c:pt>
                <c:pt idx="254">
                  <c:v>10.879228251800106</c:v>
                </c:pt>
                <c:pt idx="255">
                  <c:v>-1.8849699142403951</c:v>
                </c:pt>
                <c:pt idx="256">
                  <c:v>-9.9844318359059407</c:v>
                </c:pt>
                <c:pt idx="257">
                  <c:v>-16.383739739593398</c:v>
                </c:pt>
                <c:pt idx="258">
                  <c:v>-20.65785859398418</c:v>
                </c:pt>
                <c:pt idx="259">
                  <c:v>-22.857504907140314</c:v>
                </c:pt>
                <c:pt idx="260">
                  <c:v>-13.527933625447698</c:v>
                </c:pt>
                <c:pt idx="261">
                  <c:v>-2.6382428165709264</c:v>
                </c:pt>
                <c:pt idx="262">
                  <c:v>-0.80061532428337689</c:v>
                </c:pt>
                <c:pt idx="263">
                  <c:v>-0.92565996557867247</c:v>
                </c:pt>
                <c:pt idx="264">
                  <c:v>-0.93305923761804155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83F-4481-882E-49A7C18B7913}"/>
            </c:ext>
          </c:extLst>
        </c:ser>
        <c:ser>
          <c:idx val="2"/>
          <c:order val="1"/>
          <c:tx>
            <c:strRef>
              <c:f>Test!$J$37:$L$37</c:f>
              <c:strCache>
                <c:ptCount val="1"/>
                <c:pt idx="0">
                  <c:v>HF3f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Meas!$AH$2:$AH$7001</c:f>
              <c:numCache>
                <c:formatCode>General</c:formatCode>
                <c:ptCount val="7000"/>
                <c:pt idx="0">
                  <c:v>0</c:v>
                </c:pt>
                <c:pt idx="1">
                  <c:v>0.48177551268770979</c:v>
                </c:pt>
                <c:pt idx="2">
                  <c:v>0.45335966202402211</c:v>
                </c:pt>
                <c:pt idx="3">
                  <c:v>0.43533687166900242</c:v>
                </c:pt>
                <c:pt idx="4">
                  <c:v>0.43450294150145879</c:v>
                </c:pt>
                <c:pt idx="5">
                  <c:v>0.43151169757109703</c:v>
                </c:pt>
                <c:pt idx="6">
                  <c:v>0.43428576446353634</c:v>
                </c:pt>
                <c:pt idx="7">
                  <c:v>0.43894382688828043</c:v>
                </c:pt>
                <c:pt idx="8">
                  <c:v>0.43377316260744819</c:v>
                </c:pt>
                <c:pt idx="9">
                  <c:v>0.43613395796309717</c:v>
                </c:pt>
                <c:pt idx="10">
                  <c:v>0.42985554752375144</c:v>
                </c:pt>
                <c:pt idx="11">
                  <c:v>0.42987810219396455</c:v>
                </c:pt>
                <c:pt idx="12">
                  <c:v>0.43716246587529162</c:v>
                </c:pt>
                <c:pt idx="13">
                  <c:v>0.43165352425963743</c:v>
                </c:pt>
                <c:pt idx="14">
                  <c:v>0.42870548655962187</c:v>
                </c:pt>
                <c:pt idx="15">
                  <c:v>0.42571978108157094</c:v>
                </c:pt>
                <c:pt idx="16">
                  <c:v>0.43857991199564744</c:v>
                </c:pt>
                <c:pt idx="17">
                  <c:v>0.43668220241187533</c:v>
                </c:pt>
                <c:pt idx="18">
                  <c:v>0.42426651401255411</c:v>
                </c:pt>
                <c:pt idx="19">
                  <c:v>0.42812742684821598</c:v>
                </c:pt>
                <c:pt idx="20">
                  <c:v>0.42915673073227362</c:v>
                </c:pt>
                <c:pt idx="21">
                  <c:v>0.43350754902917094</c:v>
                </c:pt>
                <c:pt idx="22">
                  <c:v>0.43318738452130601</c:v>
                </c:pt>
                <c:pt idx="23">
                  <c:v>0.42688948863224141</c:v>
                </c:pt>
                <c:pt idx="24">
                  <c:v>0.42590528266590438</c:v>
                </c:pt>
                <c:pt idx="25">
                  <c:v>0.42966142811373886</c:v>
                </c:pt>
                <c:pt idx="26">
                  <c:v>0.43073799286922532</c:v>
                </c:pt>
                <c:pt idx="27">
                  <c:v>0.42338296413455512</c:v>
                </c:pt>
                <c:pt idx="28">
                  <c:v>0.41654098170750942</c:v>
                </c:pt>
                <c:pt idx="29">
                  <c:v>0.42288886034152101</c:v>
                </c:pt>
                <c:pt idx="30">
                  <c:v>0.4252803395039505</c:v>
                </c:pt>
                <c:pt idx="31">
                  <c:v>0.42347112738819848</c:v>
                </c:pt>
                <c:pt idx="32">
                  <c:v>0.42864727001371261</c:v>
                </c:pt>
                <c:pt idx="33">
                  <c:v>0.43388819430887288</c:v>
                </c:pt>
                <c:pt idx="34">
                  <c:v>0.43308155158666561</c:v>
                </c:pt>
                <c:pt idx="35">
                  <c:v>0.43375294186088781</c:v>
                </c:pt>
                <c:pt idx="36">
                  <c:v>0.43108207774860025</c:v>
                </c:pt>
                <c:pt idx="37">
                  <c:v>0.43164717641964639</c:v>
                </c:pt>
                <c:pt idx="38">
                  <c:v>0.43703938036766576</c:v>
                </c:pt>
                <c:pt idx="39">
                  <c:v>0.43360386990579275</c:v>
                </c:pt>
                <c:pt idx="40">
                  <c:v>0.42867485705805169</c:v>
                </c:pt>
                <c:pt idx="41">
                  <c:v>0.43930835203026625</c:v>
                </c:pt>
                <c:pt idx="42">
                  <c:v>0.4393155974704186</c:v>
                </c:pt>
                <c:pt idx="43">
                  <c:v>0.43510208184155841</c:v>
                </c:pt>
                <c:pt idx="44">
                  <c:v>0.44337665310624003</c:v>
                </c:pt>
                <c:pt idx="45">
                  <c:v>0.440080937080714</c:v>
                </c:pt>
                <c:pt idx="46">
                  <c:v>0.43423050108582978</c:v>
                </c:pt>
                <c:pt idx="47">
                  <c:v>0.43993582777673573</c:v>
                </c:pt>
                <c:pt idx="48">
                  <c:v>0.43436752872954237</c:v>
                </c:pt>
                <c:pt idx="49">
                  <c:v>0.43032509274282293</c:v>
                </c:pt>
                <c:pt idx="50">
                  <c:v>0.43582863773086478</c:v>
                </c:pt>
                <c:pt idx="51">
                  <c:v>0.42661928454253811</c:v>
                </c:pt>
                <c:pt idx="52">
                  <c:v>0.42142033969667075</c:v>
                </c:pt>
                <c:pt idx="53">
                  <c:v>0.42466563960162812</c:v>
                </c:pt>
                <c:pt idx="54">
                  <c:v>0.42067605050971324</c:v>
                </c:pt>
                <c:pt idx="55">
                  <c:v>0.41994277963702231</c:v>
                </c:pt>
                <c:pt idx="56">
                  <c:v>0.42388132495499864</c:v>
                </c:pt>
                <c:pt idx="57">
                  <c:v>0.41804357077410664</c:v>
                </c:pt>
                <c:pt idx="58">
                  <c:v>0.41642890731052012</c:v>
                </c:pt>
                <c:pt idx="59">
                  <c:v>0.42315490846919029</c:v>
                </c:pt>
                <c:pt idx="60">
                  <c:v>0.42324301728269542</c:v>
                </c:pt>
                <c:pt idx="61">
                  <c:v>0.41405751706358124</c:v>
                </c:pt>
                <c:pt idx="62">
                  <c:v>0.41337499303957731</c:v>
                </c:pt>
                <c:pt idx="63">
                  <c:v>0.4180546889214331</c:v>
                </c:pt>
                <c:pt idx="64">
                  <c:v>0.41895371656462416</c:v>
                </c:pt>
                <c:pt idx="65">
                  <c:v>0.42305073791981446</c:v>
                </c:pt>
                <c:pt idx="66">
                  <c:v>0.42770518816057823</c:v>
                </c:pt>
                <c:pt idx="67">
                  <c:v>0.43147768254127111</c:v>
                </c:pt>
                <c:pt idx="68">
                  <c:v>0.43621805314572476</c:v>
                </c:pt>
                <c:pt idx="69">
                  <c:v>0.43784723475900822</c:v>
                </c:pt>
                <c:pt idx="70">
                  <c:v>0.43567325654028488</c:v>
                </c:pt>
                <c:pt idx="71">
                  <c:v>0.43536551328051892</c:v>
                </c:pt>
                <c:pt idx="72">
                  <c:v>0.43465392646142897</c:v>
                </c:pt>
                <c:pt idx="73">
                  <c:v>0.43040362946500371</c:v>
                </c:pt>
                <c:pt idx="74">
                  <c:v>0.42705036141016312</c:v>
                </c:pt>
                <c:pt idx="75">
                  <c:v>0.42760957230227731</c:v>
                </c:pt>
                <c:pt idx="76">
                  <c:v>0.42929810111175914</c:v>
                </c:pt>
                <c:pt idx="77">
                  <c:v>0.42951786160103245</c:v>
                </c:pt>
                <c:pt idx="78">
                  <c:v>0.43181909199485158</c:v>
                </c:pt>
                <c:pt idx="79">
                  <c:v>0.43656849041837942</c:v>
                </c:pt>
                <c:pt idx="80">
                  <c:v>0.43493038747181451</c:v>
                </c:pt>
                <c:pt idx="81">
                  <c:v>0.42985372230354951</c:v>
                </c:pt>
                <c:pt idx="82">
                  <c:v>0.4300941853959519</c:v>
                </c:pt>
                <c:pt idx="83">
                  <c:v>0.42421732414247371</c:v>
                </c:pt>
                <c:pt idx="84">
                  <c:v>0.42256380677449767</c:v>
                </c:pt>
                <c:pt idx="85">
                  <c:v>0.4249355221291945</c:v>
                </c:pt>
                <c:pt idx="86">
                  <c:v>0.42087559618477527</c:v>
                </c:pt>
                <c:pt idx="87">
                  <c:v>0.42653729155112796</c:v>
                </c:pt>
                <c:pt idx="88">
                  <c:v>0.43253548877881781</c:v>
                </c:pt>
                <c:pt idx="89">
                  <c:v>0.42805700045476319</c:v>
                </c:pt>
                <c:pt idx="90">
                  <c:v>0.43284363814937177</c:v>
                </c:pt>
                <c:pt idx="91">
                  <c:v>0.43411719909485796</c:v>
                </c:pt>
                <c:pt idx="92">
                  <c:v>0.43294258062172775</c:v>
                </c:pt>
                <c:pt idx="93">
                  <c:v>0.43456449662552615</c:v>
                </c:pt>
                <c:pt idx="94">
                  <c:v>0.42870235220934821</c:v>
                </c:pt>
                <c:pt idx="95">
                  <c:v>0.42435918924722182</c:v>
                </c:pt>
                <c:pt idx="96">
                  <c:v>0.41949909964375126</c:v>
                </c:pt>
                <c:pt idx="97">
                  <c:v>0.41506174397551904</c:v>
                </c:pt>
                <c:pt idx="98">
                  <c:v>0.41922082763077928</c:v>
                </c:pt>
                <c:pt idx="99">
                  <c:v>0.41678292894659419</c:v>
                </c:pt>
                <c:pt idx="100">
                  <c:v>0.41405135296223167</c:v>
                </c:pt>
                <c:pt idx="101">
                  <c:v>0.41444399598477311</c:v>
                </c:pt>
                <c:pt idx="102">
                  <c:v>0.41452143756979754</c:v>
                </c:pt>
                <c:pt idx="103">
                  <c:v>0.42048343221537932</c:v>
                </c:pt>
                <c:pt idx="104">
                  <c:v>0.42660720890526616</c:v>
                </c:pt>
                <c:pt idx="105">
                  <c:v>0.42363791703903908</c:v>
                </c:pt>
                <c:pt idx="106">
                  <c:v>0.4249025914715861</c:v>
                </c:pt>
                <c:pt idx="107">
                  <c:v>0.42670021910915795</c:v>
                </c:pt>
                <c:pt idx="108">
                  <c:v>0.4325985625256964</c:v>
                </c:pt>
                <c:pt idx="109">
                  <c:v>0.43629154045365764</c:v>
                </c:pt>
                <c:pt idx="110">
                  <c:v>0.43304478815366282</c:v>
                </c:pt>
                <c:pt idx="111">
                  <c:v>0.4171201238611178</c:v>
                </c:pt>
                <c:pt idx="112">
                  <c:v>0.39780737702306107</c:v>
                </c:pt>
                <c:pt idx="113">
                  <c:v>0.38902621275231025</c:v>
                </c:pt>
                <c:pt idx="114">
                  <c:v>0.37530144851677999</c:v>
                </c:pt>
                <c:pt idx="115">
                  <c:v>0.35852912672042686</c:v>
                </c:pt>
                <c:pt idx="116">
                  <c:v>0.34620725749563741</c:v>
                </c:pt>
                <c:pt idx="117">
                  <c:v>0.33867672591986958</c:v>
                </c:pt>
                <c:pt idx="118">
                  <c:v>0.34928628373289516</c:v>
                </c:pt>
                <c:pt idx="119">
                  <c:v>0.35841176157562826</c:v>
                </c:pt>
                <c:pt idx="120">
                  <c:v>0.35436366848527928</c:v>
                </c:pt>
                <c:pt idx="121">
                  <c:v>0.357335288964506</c:v>
                </c:pt>
                <c:pt idx="122">
                  <c:v>0.36020160566376125</c:v>
                </c:pt>
                <c:pt idx="123">
                  <c:v>0.36865942622840564</c:v>
                </c:pt>
                <c:pt idx="124">
                  <c:v>0.37440247799902238</c:v>
                </c:pt>
                <c:pt idx="125">
                  <c:v>0.35995821233245934</c:v>
                </c:pt>
                <c:pt idx="126">
                  <c:v>0.35985087903976265</c:v>
                </c:pt>
                <c:pt idx="127">
                  <c:v>0.36598756607695088</c:v>
                </c:pt>
                <c:pt idx="128">
                  <c:v>0.36707821565357296</c:v>
                </c:pt>
                <c:pt idx="129">
                  <c:v>0.36330546422398863</c:v>
                </c:pt>
                <c:pt idx="130">
                  <c:v>0.36464062977851935</c:v>
                </c:pt>
                <c:pt idx="131">
                  <c:v>0.36523828400187508</c:v>
                </c:pt>
                <c:pt idx="132">
                  <c:v>0.36643203857764134</c:v>
                </c:pt>
                <c:pt idx="133">
                  <c:v>0.36567919016736677</c:v>
                </c:pt>
                <c:pt idx="134">
                  <c:v>0.35712569981900394</c:v>
                </c:pt>
                <c:pt idx="135">
                  <c:v>0.3538205426528786</c:v>
                </c:pt>
                <c:pt idx="136">
                  <c:v>0.35676022784464978</c:v>
                </c:pt>
                <c:pt idx="137">
                  <c:v>0.35083626777749333</c:v>
                </c:pt>
                <c:pt idx="138">
                  <c:v>0.34836798258244345</c:v>
                </c:pt>
                <c:pt idx="139">
                  <c:v>0.35466492579045383</c:v>
                </c:pt>
                <c:pt idx="140">
                  <c:v>0.36189505310074532</c:v>
                </c:pt>
                <c:pt idx="141">
                  <c:v>0.38046500848904252</c:v>
                </c:pt>
                <c:pt idx="142">
                  <c:v>0.3984617364745387</c:v>
                </c:pt>
                <c:pt idx="143">
                  <c:v>0.41365765831243195</c:v>
                </c:pt>
                <c:pt idx="144">
                  <c:v>0.42136298152816132</c:v>
                </c:pt>
                <c:pt idx="145">
                  <c:v>0.43701970322941769</c:v>
                </c:pt>
                <c:pt idx="146">
                  <c:v>0.44686290200257323</c:v>
                </c:pt>
                <c:pt idx="147">
                  <c:v>0.44901925278589322</c:v>
                </c:pt>
                <c:pt idx="148">
                  <c:v>0.46590352354615922</c:v>
                </c:pt>
                <c:pt idx="149">
                  <c:v>0.48681033200329143</c:v>
                </c:pt>
                <c:pt idx="150">
                  <c:v>0.51068143980019998</c:v>
                </c:pt>
                <c:pt idx="151">
                  <c:v>0.53437073638395483</c:v>
                </c:pt>
                <c:pt idx="152">
                  <c:v>0.54862165704730337</c:v>
                </c:pt>
                <c:pt idx="153">
                  <c:v>0.56419666631227883</c:v>
                </c:pt>
                <c:pt idx="154">
                  <c:v>0.56823207797206199</c:v>
                </c:pt>
                <c:pt idx="155">
                  <c:v>0.5467596902199553</c:v>
                </c:pt>
                <c:pt idx="156">
                  <c:v>0.51925151852911944</c:v>
                </c:pt>
                <c:pt idx="157">
                  <c:v>0.50182090552459113</c:v>
                </c:pt>
                <c:pt idx="158">
                  <c:v>0.51793085916104853</c:v>
                </c:pt>
                <c:pt idx="159">
                  <c:v>0.51987065332752613</c:v>
                </c:pt>
                <c:pt idx="160">
                  <c:v>0.5171847636668423</c:v>
                </c:pt>
                <c:pt idx="161">
                  <c:v>0.53694825454802919</c:v>
                </c:pt>
                <c:pt idx="162">
                  <c:v>0.56111446847614554</c:v>
                </c:pt>
                <c:pt idx="163">
                  <c:v>0.58829259585761007</c:v>
                </c:pt>
                <c:pt idx="164">
                  <c:v>0.61601028641586453</c:v>
                </c:pt>
                <c:pt idx="165">
                  <c:v>0.60195667524312646</c:v>
                </c:pt>
                <c:pt idx="166">
                  <c:v>0.58444988080500315</c:v>
                </c:pt>
                <c:pt idx="167">
                  <c:v>0.5848745241789759</c:v>
                </c:pt>
                <c:pt idx="168">
                  <c:v>0.61224048374317341</c:v>
                </c:pt>
                <c:pt idx="169">
                  <c:v>0.65197544052699474</c:v>
                </c:pt>
                <c:pt idx="170">
                  <c:v>0.69094098141556304</c:v>
                </c:pt>
                <c:pt idx="171">
                  <c:v>0.72314282092977245</c:v>
                </c:pt>
                <c:pt idx="172">
                  <c:v>0.75616293930549372</c:v>
                </c:pt>
                <c:pt idx="173">
                  <c:v>0.79609625362287895</c:v>
                </c:pt>
                <c:pt idx="174">
                  <c:v>0.87483457527456443</c:v>
                </c:pt>
                <c:pt idx="175">
                  <c:v>1.1848364092655737</c:v>
                </c:pt>
                <c:pt idx="176">
                  <c:v>1.4580561213354886</c:v>
                </c:pt>
                <c:pt idx="177">
                  <c:v>1.4226347794617376</c:v>
                </c:pt>
                <c:pt idx="178">
                  <c:v>1.3062514812412078</c:v>
                </c:pt>
                <c:pt idx="179">
                  <c:v>1.2228377230924095</c:v>
                </c:pt>
                <c:pt idx="180">
                  <c:v>1.1897813460843107</c:v>
                </c:pt>
                <c:pt idx="181">
                  <c:v>1.1091304311707035</c:v>
                </c:pt>
                <c:pt idx="182">
                  <c:v>0.77013079956424091</c:v>
                </c:pt>
                <c:pt idx="183">
                  <c:v>0.46264251568636494</c:v>
                </c:pt>
                <c:pt idx="184">
                  <c:v>0.45641734736758061</c:v>
                </c:pt>
                <c:pt idx="185">
                  <c:v>0.53939913753546087</c:v>
                </c:pt>
                <c:pt idx="186">
                  <c:v>0.60538656190605067</c:v>
                </c:pt>
                <c:pt idx="187">
                  <c:v>0.65662292125522426</c:v>
                </c:pt>
                <c:pt idx="188">
                  <c:v>0.7263163015665649</c:v>
                </c:pt>
                <c:pt idx="189">
                  <c:v>0.81068618903874545</c:v>
                </c:pt>
                <c:pt idx="190">
                  <c:v>0.8933453628647523</c:v>
                </c:pt>
                <c:pt idx="191">
                  <c:v>0.98041667420064094</c:v>
                </c:pt>
                <c:pt idx="192">
                  <c:v>1.0657124063909007</c:v>
                </c:pt>
                <c:pt idx="193">
                  <c:v>1.1658845358460879</c:v>
                </c:pt>
                <c:pt idx="194">
                  <c:v>1.2329681053030301</c:v>
                </c:pt>
                <c:pt idx="195">
                  <c:v>1.2968525334281988</c:v>
                </c:pt>
                <c:pt idx="196">
                  <c:v>1.3419830839591056</c:v>
                </c:pt>
                <c:pt idx="197">
                  <c:v>1.3867951029529475</c:v>
                </c:pt>
                <c:pt idx="198">
                  <c:v>1.4460462723699909</c:v>
                </c:pt>
                <c:pt idx="199">
                  <c:v>1.5064163995666568</c:v>
                </c:pt>
                <c:pt idx="200">
                  <c:v>1.5532984986862075</c:v>
                </c:pt>
                <c:pt idx="201">
                  <c:v>1.6033746797683617</c:v>
                </c:pt>
                <c:pt idx="202">
                  <c:v>1.6491993321987319</c:v>
                </c:pt>
                <c:pt idx="203">
                  <c:v>1.6968991657668437</c:v>
                </c:pt>
                <c:pt idx="204">
                  <c:v>1.7411791895750877</c:v>
                </c:pt>
                <c:pt idx="205">
                  <c:v>1.7659860228344617</c:v>
                </c:pt>
                <c:pt idx="206">
                  <c:v>1.764494973849184</c:v>
                </c:pt>
                <c:pt idx="207">
                  <c:v>1.7605402307943108</c:v>
                </c:pt>
                <c:pt idx="208">
                  <c:v>1.7709935431373396</c:v>
                </c:pt>
                <c:pt idx="209">
                  <c:v>1.7612957466831902</c:v>
                </c:pt>
                <c:pt idx="210">
                  <c:v>1.7275425911580016</c:v>
                </c:pt>
                <c:pt idx="211">
                  <c:v>1.7161340989454952</c:v>
                </c:pt>
                <c:pt idx="212">
                  <c:v>1.7402175839180098</c:v>
                </c:pt>
                <c:pt idx="213">
                  <c:v>1.8022196572516156</c:v>
                </c:pt>
                <c:pt idx="214">
                  <c:v>1.893652846749178</c:v>
                </c:pt>
                <c:pt idx="215">
                  <c:v>2.0103221956200312</c:v>
                </c:pt>
                <c:pt idx="216">
                  <c:v>2.1239886843604281</c:v>
                </c:pt>
                <c:pt idx="217">
                  <c:v>2.2596086270813394</c:v>
                </c:pt>
                <c:pt idx="218">
                  <c:v>2.377989945487887</c:v>
                </c:pt>
                <c:pt idx="219">
                  <c:v>2.4847177540889116</c:v>
                </c:pt>
                <c:pt idx="220">
                  <c:v>2.5590061461592803</c:v>
                </c:pt>
                <c:pt idx="221">
                  <c:v>2.5925333861830024</c:v>
                </c:pt>
                <c:pt idx="222">
                  <c:v>2.5832767826942269</c:v>
                </c:pt>
                <c:pt idx="223">
                  <c:v>2.5794231810539108</c:v>
                </c:pt>
                <c:pt idx="224">
                  <c:v>2.5845822682202804</c:v>
                </c:pt>
                <c:pt idx="225">
                  <c:v>2.5862257033039207</c:v>
                </c:pt>
                <c:pt idx="226">
                  <c:v>2.5399802554239783</c:v>
                </c:pt>
                <c:pt idx="227">
                  <c:v>2.4734919294287683</c:v>
                </c:pt>
                <c:pt idx="228">
                  <c:v>2.4516957237142085</c:v>
                </c:pt>
                <c:pt idx="229">
                  <c:v>2.4435821179517978</c:v>
                </c:pt>
                <c:pt idx="230">
                  <c:v>2.4615133153368483</c:v>
                </c:pt>
                <c:pt idx="231">
                  <c:v>2.5275267884605981</c:v>
                </c:pt>
                <c:pt idx="232">
                  <c:v>2.6047824732050744</c:v>
                </c:pt>
                <c:pt idx="233">
                  <c:v>2.7050093833378392</c:v>
                </c:pt>
                <c:pt idx="234">
                  <c:v>2.862182885502679</c:v>
                </c:pt>
                <c:pt idx="235">
                  <c:v>2.9992689248015765</c:v>
                </c:pt>
                <c:pt idx="236">
                  <c:v>3.0820616705892414</c:v>
                </c:pt>
                <c:pt idx="237">
                  <c:v>3.1226588622091143</c:v>
                </c:pt>
                <c:pt idx="238">
                  <c:v>3.0742084982016422</c:v>
                </c:pt>
                <c:pt idx="239">
                  <c:v>3.0347522644038123</c:v>
                </c:pt>
                <c:pt idx="240">
                  <c:v>3.0786511333027775</c:v>
                </c:pt>
                <c:pt idx="241">
                  <c:v>3.1318043759935663</c:v>
                </c:pt>
                <c:pt idx="242">
                  <c:v>3.2006961977636541</c:v>
                </c:pt>
                <c:pt idx="243">
                  <c:v>3.3337672615081098</c:v>
                </c:pt>
                <c:pt idx="244">
                  <c:v>3.4607576072614705</c:v>
                </c:pt>
                <c:pt idx="245">
                  <c:v>3.6038552223736589</c:v>
                </c:pt>
                <c:pt idx="246">
                  <c:v>3.745981646931174</c:v>
                </c:pt>
                <c:pt idx="247">
                  <c:v>4.0467497242057373</c:v>
                </c:pt>
                <c:pt idx="248">
                  <c:v>2.7124680237690737</c:v>
                </c:pt>
                <c:pt idx="249">
                  <c:v>-0.12793963819047199</c:v>
                </c:pt>
                <c:pt idx="250">
                  <c:v>-2.7365804060714543</c:v>
                </c:pt>
                <c:pt idx="251">
                  <c:v>-4.9622799156479456</c:v>
                </c:pt>
                <c:pt idx="252">
                  <c:v>-6.5709051355278003</c:v>
                </c:pt>
                <c:pt idx="253">
                  <c:v>-8.0611724849522179</c:v>
                </c:pt>
                <c:pt idx="254">
                  <c:v>-9.4868036952509787</c:v>
                </c:pt>
                <c:pt idx="255">
                  <c:v>-8.8704904759653296</c:v>
                </c:pt>
                <c:pt idx="256">
                  <c:v>-6.7598368748642157</c:v>
                </c:pt>
                <c:pt idx="257">
                  <c:v>-4.8140739563695929</c:v>
                </c:pt>
                <c:pt idx="258">
                  <c:v>-3.1565765658539955</c:v>
                </c:pt>
                <c:pt idx="259">
                  <c:v>-2.0943216913872091</c:v>
                </c:pt>
                <c:pt idx="260">
                  <c:v>-1.1619789184863019</c:v>
                </c:pt>
                <c:pt idx="261">
                  <c:v>-0.47299851747166294</c:v>
                </c:pt>
                <c:pt idx="262">
                  <c:v>-0.17937739510430359</c:v>
                </c:pt>
                <c:pt idx="263">
                  <c:v>0.10716499804855135</c:v>
                </c:pt>
                <c:pt idx="264">
                  <c:v>0.30517189700874275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183F-4481-882E-49A7C18B7913}"/>
            </c:ext>
          </c:extLst>
        </c:ser>
        <c:ser>
          <c:idx val="4"/>
          <c:order val="2"/>
          <c:tx>
            <c:strRef>
              <c:f>Test!$J$39:$L$39</c:f>
              <c:strCache>
                <c:ptCount val="1"/>
                <c:pt idx="0">
                  <c:v>HF1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Meas!$AJ$2:$AJ$7001</c:f>
              <c:numCache>
                <c:formatCode>General</c:formatCode>
                <c:ptCount val="7000"/>
                <c:pt idx="0">
                  <c:v>0</c:v>
                </c:pt>
                <c:pt idx="1">
                  <c:v>0.46618120519406631</c:v>
                </c:pt>
                <c:pt idx="2">
                  <c:v>0.37985461643373247</c:v>
                </c:pt>
                <c:pt idx="3">
                  <c:v>0.42503100820215961</c:v>
                </c:pt>
                <c:pt idx="4">
                  <c:v>0.44862288502881548</c:v>
                </c:pt>
                <c:pt idx="5">
                  <c:v>0.3776528795162245</c:v>
                </c:pt>
                <c:pt idx="6">
                  <c:v>0.42269605304913399</c:v>
                </c:pt>
                <c:pt idx="7">
                  <c:v>0.44237491846128085</c:v>
                </c:pt>
                <c:pt idx="8">
                  <c:v>0.45668285624056276</c:v>
                </c:pt>
                <c:pt idx="9">
                  <c:v>0.46121040788453349</c:v>
                </c:pt>
                <c:pt idx="10">
                  <c:v>0.39547826089227145</c:v>
                </c:pt>
                <c:pt idx="11">
                  <c:v>0.40306795274779644</c:v>
                </c:pt>
                <c:pt idx="12">
                  <c:v>0.38667557987406143</c:v>
                </c:pt>
                <c:pt idx="13">
                  <c:v>0.42442648922129766</c:v>
                </c:pt>
                <c:pt idx="14">
                  <c:v>0.45617317711297384</c:v>
                </c:pt>
                <c:pt idx="15">
                  <c:v>0.3856544621576255</c:v>
                </c:pt>
                <c:pt idx="16">
                  <c:v>0.40100174289014895</c:v>
                </c:pt>
                <c:pt idx="17">
                  <c:v>0.40431508616162587</c:v>
                </c:pt>
                <c:pt idx="18">
                  <c:v>0.40804752111010933</c:v>
                </c:pt>
                <c:pt idx="19">
                  <c:v>0.38530475781769002</c:v>
                </c:pt>
                <c:pt idx="20">
                  <c:v>0.3996775211101094</c:v>
                </c:pt>
                <c:pt idx="21">
                  <c:v>0.42086943437580021</c:v>
                </c:pt>
                <c:pt idx="22">
                  <c:v>0.40982145515362961</c:v>
                </c:pt>
                <c:pt idx="23">
                  <c:v>0.35690522257323959</c:v>
                </c:pt>
                <c:pt idx="24">
                  <c:v>0.35280171345499384</c:v>
                </c:pt>
                <c:pt idx="25">
                  <c:v>0.4139596605833557</c:v>
                </c:pt>
                <c:pt idx="26">
                  <c:v>0.41262200404271521</c:v>
                </c:pt>
                <c:pt idx="27">
                  <c:v>0.34785068681490805</c:v>
                </c:pt>
                <c:pt idx="28">
                  <c:v>0.35685546937982732</c:v>
                </c:pt>
                <c:pt idx="29">
                  <c:v>0.41782348922875717</c:v>
                </c:pt>
                <c:pt idx="30">
                  <c:v>0.33480284343703276</c:v>
                </c:pt>
                <c:pt idx="31">
                  <c:v>0.32436482717999687</c:v>
                </c:pt>
                <c:pt idx="32">
                  <c:v>0.35847110287130263</c:v>
                </c:pt>
                <c:pt idx="33">
                  <c:v>0.39726508061410504</c:v>
                </c:pt>
                <c:pt idx="34">
                  <c:v>0.37312875367222248</c:v>
                </c:pt>
                <c:pt idx="35">
                  <c:v>0.31990562992346572</c:v>
                </c:pt>
                <c:pt idx="36">
                  <c:v>0.3297824564124362</c:v>
                </c:pt>
                <c:pt idx="37">
                  <c:v>0.34682210799533464</c:v>
                </c:pt>
                <c:pt idx="38">
                  <c:v>0.338237633172004</c:v>
                </c:pt>
                <c:pt idx="39">
                  <c:v>0.30887971281774823</c:v>
                </c:pt>
                <c:pt idx="40">
                  <c:v>0.31347823614423354</c:v>
                </c:pt>
                <c:pt idx="41">
                  <c:v>0.32540586921360859</c:v>
                </c:pt>
                <c:pt idx="42">
                  <c:v>0.27166709054879684</c:v>
                </c:pt>
                <c:pt idx="43">
                  <c:v>0.26462295948366138</c:v>
                </c:pt>
                <c:pt idx="44">
                  <c:v>0.32899473877815383</c:v>
                </c:pt>
                <c:pt idx="45">
                  <c:v>0.27487203683081829</c:v>
                </c:pt>
                <c:pt idx="46">
                  <c:v>0.25022193027751211</c:v>
                </c:pt>
                <c:pt idx="47">
                  <c:v>0.32308093683238553</c:v>
                </c:pt>
                <c:pt idx="48">
                  <c:v>0.31835295153365895</c:v>
                </c:pt>
                <c:pt idx="49">
                  <c:v>0.28222358710499695</c:v>
                </c:pt>
                <c:pt idx="50">
                  <c:v>0.27336775033497496</c:v>
                </c:pt>
                <c:pt idx="51">
                  <c:v>0.22040822718902164</c:v>
                </c:pt>
                <c:pt idx="52">
                  <c:v>0.25499577591316458</c:v>
                </c:pt>
                <c:pt idx="53">
                  <c:v>0.31401520456071086</c:v>
                </c:pt>
                <c:pt idx="54">
                  <c:v>0.25690722388366305</c:v>
                </c:pt>
                <c:pt idx="55">
                  <c:v>0.20826416145550619</c:v>
                </c:pt>
                <c:pt idx="56">
                  <c:v>0.24136574307338488</c:v>
                </c:pt>
                <c:pt idx="57">
                  <c:v>0.24077189652066106</c:v>
                </c:pt>
                <c:pt idx="58">
                  <c:v>0.23251895415693569</c:v>
                </c:pt>
                <c:pt idx="59">
                  <c:v>0.27689805097334624</c:v>
                </c:pt>
                <c:pt idx="60">
                  <c:v>0.28230512274196179</c:v>
                </c:pt>
                <c:pt idx="61">
                  <c:v>0.22985255828668108</c:v>
                </c:pt>
                <c:pt idx="62">
                  <c:v>0.24813869309589326</c:v>
                </c:pt>
                <c:pt idx="63">
                  <c:v>0.29567515451099369</c:v>
                </c:pt>
                <c:pt idx="64">
                  <c:v>0.26509841248744154</c:v>
                </c:pt>
                <c:pt idx="65">
                  <c:v>0.25448354543013219</c:v>
                </c:pt>
                <c:pt idx="66">
                  <c:v>0.27089302728078951</c:v>
                </c:pt>
                <c:pt idx="67">
                  <c:v>0.28953377025299304</c:v>
                </c:pt>
                <c:pt idx="68">
                  <c:v>0.2818413260657594</c:v>
                </c:pt>
                <c:pt idx="69">
                  <c:v>0.25687611440384878</c:v>
                </c:pt>
                <c:pt idx="70">
                  <c:v>0.26042758198564275</c:v>
                </c:pt>
                <c:pt idx="71">
                  <c:v>0.24533041097075015</c:v>
                </c:pt>
                <c:pt idx="72">
                  <c:v>0.20559037685107534</c:v>
                </c:pt>
                <c:pt idx="73">
                  <c:v>0.17868414470806879</c:v>
                </c:pt>
                <c:pt idx="74">
                  <c:v>0.1624866219228813</c:v>
                </c:pt>
                <c:pt idx="75">
                  <c:v>0.12034489747002516</c:v>
                </c:pt>
                <c:pt idx="76">
                  <c:v>9.6949671696319462E-2</c:v>
                </c:pt>
                <c:pt idx="77">
                  <c:v>9.037116112972006E-2</c:v>
                </c:pt>
                <c:pt idx="78">
                  <c:v>3.0718049983079594E-2</c:v>
                </c:pt>
                <c:pt idx="79">
                  <c:v>3.0869278766010554E-2</c:v>
                </c:pt>
                <c:pt idx="80">
                  <c:v>5.3841355443772387E-2</c:v>
                </c:pt>
                <c:pt idx="81">
                  <c:v>-1.6564775498885524E-2</c:v>
                </c:pt>
                <c:pt idx="82">
                  <c:v>1.8654302699787764E-2</c:v>
                </c:pt>
                <c:pt idx="83">
                  <c:v>-6.5891108598172418E-2</c:v>
                </c:pt>
                <c:pt idx="84">
                  <c:v>-1.2737818313237767E-2</c:v>
                </c:pt>
                <c:pt idx="85">
                  <c:v>3.0832741897200037E-2</c:v>
                </c:pt>
                <c:pt idx="86">
                  <c:v>-1.0415406590854957E-2</c:v>
                </c:pt>
                <c:pt idx="87">
                  <c:v>-3.135546177117021E-3</c:v>
                </c:pt>
                <c:pt idx="88">
                  <c:v>-6.0544200680041967E-2</c:v>
                </c:pt>
                <c:pt idx="89">
                  <c:v>-9.1344891148709445E-2</c:v>
                </c:pt>
                <c:pt idx="90">
                  <c:v>-4.9313128167096126E-2</c:v>
                </c:pt>
                <c:pt idx="91">
                  <c:v>-9.2072950148590224E-2</c:v>
                </c:pt>
                <c:pt idx="92">
                  <c:v>-0.12382614880170763</c:v>
                </c:pt>
                <c:pt idx="93">
                  <c:v>-3.4630153858476037E-2</c:v>
                </c:pt>
                <c:pt idx="94">
                  <c:v>-0.10084731238781371</c:v>
                </c:pt>
                <c:pt idx="95">
                  <c:v>-0.11639204019518229</c:v>
                </c:pt>
                <c:pt idx="96">
                  <c:v>-0.13860173072196671</c:v>
                </c:pt>
                <c:pt idx="97">
                  <c:v>-3.5744085677584109E-2</c:v>
                </c:pt>
                <c:pt idx="98">
                  <c:v>-5.3285678745865143E-2</c:v>
                </c:pt>
                <c:pt idx="99">
                  <c:v>-6.7457079931447422E-2</c:v>
                </c:pt>
                <c:pt idx="100">
                  <c:v>5.57462351761892E-2</c:v>
                </c:pt>
                <c:pt idx="101">
                  <c:v>0.22591006581945317</c:v>
                </c:pt>
                <c:pt idx="102">
                  <c:v>0.23920454065723981</c:v>
                </c:pt>
                <c:pt idx="103">
                  <c:v>0.16375016618716995</c:v>
                </c:pt>
                <c:pt idx="104">
                  <c:v>0.18145630748521996</c:v>
                </c:pt>
                <c:pt idx="105">
                  <c:v>0.19281376060311403</c:v>
                </c:pt>
                <c:pt idx="106">
                  <c:v>0.25250012168684621</c:v>
                </c:pt>
                <c:pt idx="107">
                  <c:v>0.14854501156224778</c:v>
                </c:pt>
                <c:pt idx="108">
                  <c:v>0.13364940335646286</c:v>
                </c:pt>
                <c:pt idx="109">
                  <c:v>6.8430562576279275E-2</c:v>
                </c:pt>
                <c:pt idx="110">
                  <c:v>-2.3645674785206211E-2</c:v>
                </c:pt>
                <c:pt idx="111">
                  <c:v>-9.4280434453356751E-3</c:v>
                </c:pt>
                <c:pt idx="112">
                  <c:v>-5.6191408842621623E-2</c:v>
                </c:pt>
                <c:pt idx="113">
                  <c:v>-3.8666032293070092E-2</c:v>
                </c:pt>
                <c:pt idx="114">
                  <c:v>-0.13378532703025722</c:v>
                </c:pt>
                <c:pt idx="115">
                  <c:v>-0.26874342094153009</c:v>
                </c:pt>
                <c:pt idx="116">
                  <c:v>-0.22692737031980084</c:v>
                </c:pt>
                <c:pt idx="117">
                  <c:v>-0.29591849186336172</c:v>
                </c:pt>
                <c:pt idx="118">
                  <c:v>-0.27650762012911584</c:v>
                </c:pt>
                <c:pt idx="119">
                  <c:v>-0.1540391897931537</c:v>
                </c:pt>
                <c:pt idx="120">
                  <c:v>5.8563121037413339E-2</c:v>
                </c:pt>
                <c:pt idx="121">
                  <c:v>0.28011098896810754</c:v>
                </c:pt>
                <c:pt idx="122">
                  <c:v>0.21537283059321327</c:v>
                </c:pt>
                <c:pt idx="123">
                  <c:v>0.12978209740072383</c:v>
                </c:pt>
                <c:pt idx="124">
                  <c:v>9.6203297650633429E-2</c:v>
                </c:pt>
                <c:pt idx="125">
                  <c:v>8.2179293204024936E-2</c:v>
                </c:pt>
                <c:pt idx="126">
                  <c:v>0.1141913835144278</c:v>
                </c:pt>
                <c:pt idx="127">
                  <c:v>0.34539881642860337</c:v>
                </c:pt>
                <c:pt idx="128">
                  <c:v>0.47581406859790681</c:v>
                </c:pt>
                <c:pt idx="129">
                  <c:v>0.36591973358363883</c:v>
                </c:pt>
                <c:pt idx="130">
                  <c:v>0.58044685557197817</c:v>
                </c:pt>
                <c:pt idx="131">
                  <c:v>0.64006539000422269</c:v>
                </c:pt>
                <c:pt idx="132">
                  <c:v>0.59795217214179031</c:v>
                </c:pt>
                <c:pt idx="133">
                  <c:v>0.5909385231192068</c:v>
                </c:pt>
                <c:pt idx="134">
                  <c:v>0.45173682758778816</c:v>
                </c:pt>
                <c:pt idx="135">
                  <c:v>0.53831433228171366</c:v>
                </c:pt>
                <c:pt idx="136">
                  <c:v>0.57942718470289722</c:v>
                </c:pt>
                <c:pt idx="137">
                  <c:v>0.84161962655854494</c:v>
                </c:pt>
                <c:pt idx="138">
                  <c:v>0.90173418470666433</c:v>
                </c:pt>
                <c:pt idx="139">
                  <c:v>0.98398701553370349</c:v>
                </c:pt>
                <c:pt idx="140">
                  <c:v>1.0157292735288723</c:v>
                </c:pt>
                <c:pt idx="141">
                  <c:v>1.0484972833005655</c:v>
                </c:pt>
                <c:pt idx="142">
                  <c:v>0.98678733976047195</c:v>
                </c:pt>
                <c:pt idx="143">
                  <c:v>1.0620644479302448</c:v>
                </c:pt>
                <c:pt idx="144">
                  <c:v>1.1251133762525929</c:v>
                </c:pt>
                <c:pt idx="145">
                  <c:v>1.0002348839933277</c:v>
                </c:pt>
                <c:pt idx="146">
                  <c:v>0.84321991423661757</c:v>
                </c:pt>
                <c:pt idx="147">
                  <c:v>0.80807836522674559</c:v>
                </c:pt>
                <c:pt idx="148">
                  <c:v>0.94029435509433368</c:v>
                </c:pt>
                <c:pt idx="149">
                  <c:v>1.5750266540638505</c:v>
                </c:pt>
                <c:pt idx="150">
                  <c:v>1.673960274078047</c:v>
                </c:pt>
                <c:pt idx="151">
                  <c:v>1.698109056345493</c:v>
                </c:pt>
                <c:pt idx="152">
                  <c:v>1.5591018706462929</c:v>
                </c:pt>
                <c:pt idx="153">
                  <c:v>1.7531806070258458</c:v>
                </c:pt>
                <c:pt idx="154">
                  <c:v>1.7770999619073589</c:v>
                </c:pt>
                <c:pt idx="155">
                  <c:v>1.8708550993262187</c:v>
                </c:pt>
                <c:pt idx="156">
                  <c:v>1.874734895793571</c:v>
                </c:pt>
                <c:pt idx="157">
                  <c:v>2.0611696255925485</c:v>
                </c:pt>
                <c:pt idx="158">
                  <c:v>2.0877776446234959</c:v>
                </c:pt>
                <c:pt idx="159">
                  <c:v>2.0752999391334797</c:v>
                </c:pt>
                <c:pt idx="160">
                  <c:v>2.2332777862227502</c:v>
                </c:pt>
                <c:pt idx="161">
                  <c:v>2.6599264926126058</c:v>
                </c:pt>
                <c:pt idx="162">
                  <c:v>3.5448048440511681</c:v>
                </c:pt>
                <c:pt idx="163">
                  <c:v>3.6292454710092379</c:v>
                </c:pt>
                <c:pt idx="164">
                  <c:v>3.6377181748522709</c:v>
                </c:pt>
                <c:pt idx="165">
                  <c:v>3.8948057317073745</c:v>
                </c:pt>
                <c:pt idx="166">
                  <c:v>4.8335200663510038</c:v>
                </c:pt>
                <c:pt idx="167">
                  <c:v>5.7595139537255218</c:v>
                </c:pt>
                <c:pt idx="168">
                  <c:v>5.7451155144814567</c:v>
                </c:pt>
                <c:pt idx="169">
                  <c:v>6.2645260462947983</c:v>
                </c:pt>
                <c:pt idx="170">
                  <c:v>6.9291883356531399</c:v>
                </c:pt>
                <c:pt idx="171">
                  <c:v>7.5216332173181053</c:v>
                </c:pt>
                <c:pt idx="172">
                  <c:v>7.9220551892993898</c:v>
                </c:pt>
                <c:pt idx="173">
                  <c:v>7.8600055990174189</c:v>
                </c:pt>
                <c:pt idx="174">
                  <c:v>9.1585908638275999</c:v>
                </c:pt>
                <c:pt idx="175">
                  <c:v>10.597503599027226</c:v>
                </c:pt>
                <c:pt idx="176">
                  <c:v>10.837457308089633</c:v>
                </c:pt>
                <c:pt idx="177">
                  <c:v>10.881559868492266</c:v>
                </c:pt>
                <c:pt idx="178">
                  <c:v>11.151166506001733</c:v>
                </c:pt>
                <c:pt idx="179">
                  <c:v>11.602120434403334</c:v>
                </c:pt>
                <c:pt idx="180">
                  <c:v>12.563324530362458</c:v>
                </c:pt>
                <c:pt idx="181">
                  <c:v>13.35984478088541</c:v>
                </c:pt>
                <c:pt idx="182">
                  <c:v>13.957241951958469</c:v>
                </c:pt>
                <c:pt idx="183">
                  <c:v>16.101949323813834</c:v>
                </c:pt>
                <c:pt idx="184">
                  <c:v>17.386487716058188</c:v>
                </c:pt>
                <c:pt idx="185">
                  <c:v>18.583773218242598</c:v>
                </c:pt>
                <c:pt idx="186">
                  <c:v>21.27760652894662</c:v>
                </c:pt>
                <c:pt idx="187">
                  <c:v>23.678599453582184</c:v>
                </c:pt>
                <c:pt idx="188">
                  <c:v>24.596238365187681</c:v>
                </c:pt>
                <c:pt idx="189">
                  <c:v>26.403786899234859</c:v>
                </c:pt>
                <c:pt idx="190">
                  <c:v>28.818369014552765</c:v>
                </c:pt>
                <c:pt idx="191">
                  <c:v>30.088443693770373</c:v>
                </c:pt>
                <c:pt idx="192">
                  <c:v>31.992775903591284</c:v>
                </c:pt>
                <c:pt idx="193">
                  <c:v>33.972835867453902</c:v>
                </c:pt>
                <c:pt idx="194">
                  <c:v>35.587927532168045</c:v>
                </c:pt>
                <c:pt idx="195">
                  <c:v>39.056112481690612</c:v>
                </c:pt>
                <c:pt idx="196">
                  <c:v>40.877793206508755</c:v>
                </c:pt>
                <c:pt idx="197">
                  <c:v>43.599366304454513</c:v>
                </c:pt>
                <c:pt idx="198">
                  <c:v>45.175552443172634</c:v>
                </c:pt>
                <c:pt idx="199">
                  <c:v>47.625043652749874</c:v>
                </c:pt>
                <c:pt idx="200">
                  <c:v>51.092362616343891</c:v>
                </c:pt>
                <c:pt idx="201">
                  <c:v>52.990604063367485</c:v>
                </c:pt>
                <c:pt idx="202">
                  <c:v>54.550135352756413</c:v>
                </c:pt>
                <c:pt idx="203">
                  <c:v>55.986611897489546</c:v>
                </c:pt>
                <c:pt idx="204">
                  <c:v>57.771233716380678</c:v>
                </c:pt>
                <c:pt idx="205">
                  <c:v>58.869530456760309</c:v>
                </c:pt>
                <c:pt idx="206">
                  <c:v>60.105703035850986</c:v>
                </c:pt>
                <c:pt idx="207">
                  <c:v>61.420893925653566</c:v>
                </c:pt>
                <c:pt idx="208">
                  <c:v>63.760241485594143</c:v>
                </c:pt>
                <c:pt idx="209">
                  <c:v>64.112751644989274</c:v>
                </c:pt>
                <c:pt idx="210">
                  <c:v>64.388591518160197</c:v>
                </c:pt>
                <c:pt idx="211">
                  <c:v>67.595803706519732</c:v>
                </c:pt>
                <c:pt idx="212">
                  <c:v>70.710336047990566</c:v>
                </c:pt>
                <c:pt idx="213">
                  <c:v>73.566872371688063</c:v>
                </c:pt>
                <c:pt idx="214">
                  <c:v>75.836963138325146</c:v>
                </c:pt>
                <c:pt idx="215">
                  <c:v>76.364212102906293</c:v>
                </c:pt>
                <c:pt idx="216">
                  <c:v>76.944009866617279</c:v>
                </c:pt>
                <c:pt idx="217">
                  <c:v>77.870958330527188</c:v>
                </c:pt>
                <c:pt idx="218">
                  <c:v>78.240276020214068</c:v>
                </c:pt>
                <c:pt idx="219">
                  <c:v>79.167515407514998</c:v>
                </c:pt>
                <c:pt idx="220">
                  <c:v>79.75127079826639</c:v>
                </c:pt>
                <c:pt idx="221">
                  <c:v>81.044319638951592</c:v>
                </c:pt>
                <c:pt idx="222">
                  <c:v>82.644333165067039</c:v>
                </c:pt>
                <c:pt idx="223">
                  <c:v>83.578598689410327</c:v>
                </c:pt>
                <c:pt idx="224">
                  <c:v>83.887676278759812</c:v>
                </c:pt>
                <c:pt idx="225">
                  <c:v>85.253804179656754</c:v>
                </c:pt>
                <c:pt idx="226">
                  <c:v>86.405393101712761</c:v>
                </c:pt>
                <c:pt idx="227">
                  <c:v>86.922978855725987</c:v>
                </c:pt>
                <c:pt idx="228">
                  <c:v>86.904382060569361</c:v>
                </c:pt>
                <c:pt idx="229">
                  <c:v>88.201497238701378</c:v>
                </c:pt>
                <c:pt idx="230">
                  <c:v>88.721460494524536</c:v>
                </c:pt>
                <c:pt idx="231">
                  <c:v>89.068960620022608</c:v>
                </c:pt>
                <c:pt idx="232">
                  <c:v>89.942745064078167</c:v>
                </c:pt>
                <c:pt idx="233">
                  <c:v>90.84896294867427</c:v>
                </c:pt>
                <c:pt idx="234">
                  <c:v>91.569711071345992</c:v>
                </c:pt>
                <c:pt idx="235">
                  <c:v>91.67946045051535</c:v>
                </c:pt>
                <c:pt idx="236">
                  <c:v>91.595785861858047</c:v>
                </c:pt>
                <c:pt idx="237">
                  <c:v>93.083437487161703</c:v>
                </c:pt>
                <c:pt idx="238">
                  <c:v>93.726249168606572</c:v>
                </c:pt>
                <c:pt idx="239">
                  <c:v>93.704629824043167</c:v>
                </c:pt>
                <c:pt idx="240">
                  <c:v>94.072861950855767</c:v>
                </c:pt>
                <c:pt idx="241">
                  <c:v>95.118953926904155</c:v>
                </c:pt>
                <c:pt idx="242">
                  <c:v>95.778015077873278</c:v>
                </c:pt>
                <c:pt idx="243">
                  <c:v>95.834485566295925</c:v>
                </c:pt>
                <c:pt idx="244">
                  <c:v>95.796410331652694</c:v>
                </c:pt>
                <c:pt idx="245">
                  <c:v>95.976630577616334</c:v>
                </c:pt>
                <c:pt idx="246">
                  <c:v>96.252835825615207</c:v>
                </c:pt>
                <c:pt idx="247">
                  <c:v>96.348036888569538</c:v>
                </c:pt>
                <c:pt idx="248">
                  <c:v>76.649450276025632</c:v>
                </c:pt>
                <c:pt idx="249">
                  <c:v>57.83023822738253</c:v>
                </c:pt>
                <c:pt idx="250">
                  <c:v>44.741955243634479</c:v>
                </c:pt>
                <c:pt idx="251">
                  <c:v>27.725641583896209</c:v>
                </c:pt>
                <c:pt idx="252">
                  <c:v>12.475490606586652</c:v>
                </c:pt>
                <c:pt idx="253">
                  <c:v>-66.822114344681495</c:v>
                </c:pt>
                <c:pt idx="254">
                  <c:v>-76.44606383024329</c:v>
                </c:pt>
                <c:pt idx="255">
                  <c:v>-12.699936886257863</c:v>
                </c:pt>
                <c:pt idx="256">
                  <c:v>1.1340047757237299</c:v>
                </c:pt>
                <c:pt idx="257">
                  <c:v>-5.3200082177727384E-2</c:v>
                </c:pt>
                <c:pt idx="258">
                  <c:v>-2.1931903968392596</c:v>
                </c:pt>
                <c:pt idx="259">
                  <c:v>-2.9220335855062438</c:v>
                </c:pt>
                <c:pt idx="260">
                  <c:v>-1.5151153728332383</c:v>
                </c:pt>
                <c:pt idx="261">
                  <c:v>-0.21822816810588211</c:v>
                </c:pt>
                <c:pt idx="262">
                  <c:v>0.16345555975498247</c:v>
                </c:pt>
                <c:pt idx="263">
                  <c:v>0.25869228665666105</c:v>
                </c:pt>
                <c:pt idx="264">
                  <c:v>-0.10499498645331187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183F-4481-882E-49A7C18B7913}"/>
            </c:ext>
          </c:extLst>
        </c:ser>
        <c:ser>
          <c:idx val="6"/>
          <c:order val="3"/>
          <c:tx>
            <c:strRef>
              <c:f>Test!$J$41:$L$41</c:f>
              <c:strCache>
                <c:ptCount val="1"/>
                <c:pt idx="0">
                  <c:v>HF3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Meas!$AL$2:$AL$7001</c:f>
              <c:numCache>
                <c:formatCode>General</c:formatCode>
                <c:ptCount val="7000"/>
                <c:pt idx="0">
                  <c:v>0</c:v>
                </c:pt>
                <c:pt idx="1">
                  <c:v>0.48177551268770979</c:v>
                </c:pt>
                <c:pt idx="2">
                  <c:v>0.42494381136033449</c:v>
                </c:pt>
                <c:pt idx="3">
                  <c:v>0.39929129095896293</c:v>
                </c:pt>
                <c:pt idx="4">
                  <c:v>0.43200115099882802</c:v>
                </c:pt>
                <c:pt idx="5">
                  <c:v>0.41954672184965019</c:v>
                </c:pt>
                <c:pt idx="6">
                  <c:v>0.44815609892573283</c:v>
                </c:pt>
                <c:pt idx="7">
                  <c:v>0.4668922014367447</c:v>
                </c:pt>
                <c:pt idx="8">
                  <c:v>0.44558086272188385</c:v>
                </c:pt>
                <c:pt idx="9">
                  <c:v>0.44146937884987769</c:v>
                </c:pt>
                <c:pt idx="10">
                  <c:v>0.35534241788354276</c:v>
                </c:pt>
                <c:pt idx="11">
                  <c:v>0.43215903369032005</c:v>
                </c:pt>
                <c:pt idx="12">
                  <c:v>0.47053726761893916</c:v>
                </c:pt>
                <c:pt idx="13">
                  <c:v>0.40959350761615398</c:v>
                </c:pt>
                <c:pt idx="14">
                  <c:v>0.44625593753663567</c:v>
                </c:pt>
                <c:pt idx="15">
                  <c:v>0.42468092437552707</c:v>
                </c:pt>
                <c:pt idx="16">
                  <c:v>0.44825280113630828</c:v>
                </c:pt>
                <c:pt idx="17">
                  <c:v>0.42077277618768771</c:v>
                </c:pt>
                <c:pt idx="18">
                  <c:v>0.39604313722301232</c:v>
                </c:pt>
                <c:pt idx="19">
                  <c:v>0.43275898463012474</c:v>
                </c:pt>
                <c:pt idx="20">
                  <c:v>0.45243176084098174</c:v>
                </c:pt>
                <c:pt idx="21">
                  <c:v>0.45961245881055496</c:v>
                </c:pt>
                <c:pt idx="22">
                  <c:v>0.42243977282047218</c:v>
                </c:pt>
                <c:pt idx="23">
                  <c:v>0.4041675299128562</c:v>
                </c:pt>
                <c:pt idx="24">
                  <c:v>0.41388333442332892</c:v>
                </c:pt>
                <c:pt idx="25">
                  <c:v>0.42233615535785313</c:v>
                </c:pt>
                <c:pt idx="26">
                  <c:v>0.44029493791853025</c:v>
                </c:pt>
                <c:pt idx="27">
                  <c:v>0.40094655969829013</c:v>
                </c:pt>
                <c:pt idx="28">
                  <c:v>0.41171858182123511</c:v>
                </c:pt>
                <c:pt idx="29">
                  <c:v>0.46687492325855307</c:v>
                </c:pt>
                <c:pt idx="30">
                  <c:v>0.42090788404986279</c:v>
                </c:pt>
                <c:pt idx="31">
                  <c:v>0.40121884961306492</c:v>
                </c:pt>
                <c:pt idx="32">
                  <c:v>0.45856915373645213</c:v>
                </c:pt>
                <c:pt idx="33">
                  <c:v>0.47698140798465155</c:v>
                </c:pt>
                <c:pt idx="34">
                  <c:v>0.3953000606428394</c:v>
                </c:pt>
                <c:pt idx="35">
                  <c:v>0.4164183137407908</c:v>
                </c:pt>
                <c:pt idx="36">
                  <c:v>0.44817887447253951</c:v>
                </c:pt>
                <c:pt idx="37">
                  <c:v>0.42486357474718667</c:v>
                </c:pt>
                <c:pt idx="38">
                  <c:v>0.43896427724920045</c:v>
                </c:pt>
                <c:pt idx="39">
                  <c:v>0.43452058050334097</c:v>
                </c:pt>
                <c:pt idx="40">
                  <c:v>0.44247831805046406</c:v>
                </c:pt>
                <c:pt idx="41">
                  <c:v>0.4697345254483411</c:v>
                </c:pt>
                <c:pt idx="42">
                  <c:v>0.41646903182185746</c:v>
                </c:pt>
                <c:pt idx="43">
                  <c:v>0.41868426507051842</c:v>
                </c:pt>
                <c:pt idx="44">
                  <c:v>0.48278557359995783</c:v>
                </c:pt>
                <c:pt idx="45">
                  <c:v>0.41589426507051841</c:v>
                </c:pt>
                <c:pt idx="46">
                  <c:v>0.39356752853915106</c:v>
                </c:pt>
                <c:pt idx="47">
                  <c:v>0.48241560488680596</c:v>
                </c:pt>
                <c:pt idx="48">
                  <c:v>0.4307564321179877</c:v>
                </c:pt>
                <c:pt idx="49">
                  <c:v>0.38817197991482089</c:v>
                </c:pt>
                <c:pt idx="50">
                  <c:v>0.45720907998681104</c:v>
                </c:pt>
                <c:pt idx="51">
                  <c:v>0.41832010128167152</c:v>
                </c:pt>
                <c:pt idx="52">
                  <c:v>0.37950165114944728</c:v>
                </c:pt>
                <c:pt idx="53">
                  <c:v>0.41628462787385268</c:v>
                </c:pt>
                <c:pt idx="54">
                  <c:v>0.45448848124340224</c:v>
                </c:pt>
                <c:pt idx="55">
                  <c:v>0.42562353600915093</c:v>
                </c:pt>
                <c:pt idx="56">
                  <c:v>0.4157417971406554</c:v>
                </c:pt>
                <c:pt idx="57">
                  <c:v>0.41634480072056651</c:v>
                </c:pt>
                <c:pt idx="58">
                  <c:v>0.40701745703656633</c:v>
                </c:pt>
                <c:pt idx="59">
                  <c:v>0.42658365926013808</c:v>
                </c:pt>
                <c:pt idx="60">
                  <c:v>0.41690138956838863</c:v>
                </c:pt>
                <c:pt idx="61">
                  <c:v>0.39018997970960251</c:v>
                </c:pt>
                <c:pt idx="62">
                  <c:v>0.42084586784112338</c:v>
                </c:pt>
                <c:pt idx="63">
                  <c:v>0.44849966831364679</c:v>
                </c:pt>
                <c:pt idx="64">
                  <c:v>0.42263799422290338</c:v>
                </c:pt>
                <c:pt idx="65">
                  <c:v>0.43569660652289843</c:v>
                </c:pt>
                <c:pt idx="66">
                  <c:v>0.45916481094548461</c:v>
                </c:pt>
                <c:pt idx="67">
                  <c:v>0.44330885023323874</c:v>
                </c:pt>
                <c:pt idx="68">
                  <c:v>0.42337257394077832</c:v>
                </c:pt>
                <c:pt idx="69">
                  <c:v>0.43225013913410737</c:v>
                </c:pt>
                <c:pt idx="70">
                  <c:v>0.43328182078258265</c:v>
                </c:pt>
                <c:pt idx="71">
                  <c:v>0.42048379140454223</c:v>
                </c:pt>
                <c:pt idx="72">
                  <c:v>0.43071549878926885</c:v>
                </c:pt>
                <c:pt idx="73">
                  <c:v>0.42941273197050783</c:v>
                </c:pt>
                <c:pt idx="74">
                  <c:v>0.41983597384935439</c:v>
                </c:pt>
                <c:pt idx="75">
                  <c:v>0.42728705018557789</c:v>
                </c:pt>
                <c:pt idx="76">
                  <c:v>0.44406984080047951</c:v>
                </c:pt>
                <c:pt idx="77">
                  <c:v>0.43482014420749654</c:v>
                </c:pt>
                <c:pt idx="78">
                  <c:v>0.43659240416127593</c:v>
                </c:pt>
                <c:pt idx="79">
                  <c:v>0.46396128775396378</c:v>
                </c:pt>
                <c:pt idx="80">
                  <c:v>0.41794601134455356</c:v>
                </c:pt>
                <c:pt idx="81">
                  <c:v>0.38429931767149966</c:v>
                </c:pt>
                <c:pt idx="82">
                  <c:v>0.42897029183239443</c:v>
                </c:pt>
                <c:pt idx="83">
                  <c:v>0.40293181202613193</c:v>
                </c:pt>
                <c:pt idx="84">
                  <c:v>0.42324552263166482</c:v>
                </c:pt>
                <c:pt idx="85">
                  <c:v>0.45319441164415331</c:v>
                </c:pt>
                <c:pt idx="86">
                  <c:v>0.43554180614302951</c:v>
                </c:pt>
                <c:pt idx="87">
                  <c:v>0.45757787890902257</c:v>
                </c:pt>
                <c:pt idx="88">
                  <c:v>0.426286698265328</c:v>
                </c:pt>
                <c:pt idx="89">
                  <c:v>0.39762087356401227</c:v>
                </c:pt>
                <c:pt idx="90">
                  <c:v>0.43643827588839218</c:v>
                </c:pt>
                <c:pt idx="91">
                  <c:v>0.4321604492500683</c:v>
                </c:pt>
                <c:pt idx="92">
                  <c:v>0.44497208233224145</c:v>
                </c:pt>
                <c:pt idx="93">
                  <c:v>0.4468952181696183</c:v>
                </c:pt>
                <c:pt idx="94">
                  <c:v>0.41654286799577661</c:v>
                </c:pt>
                <c:pt idx="95">
                  <c:v>0.39588455753044388</c:v>
                </c:pt>
                <c:pt idx="96">
                  <c:v>0.36360024633971849</c:v>
                </c:pt>
                <c:pt idx="97">
                  <c:v>0.40537678621076639</c:v>
                </c:pt>
                <c:pt idx="98">
                  <c:v>0.46127403483689</c:v>
                </c:pt>
                <c:pt idx="99">
                  <c:v>0.42790679154294559</c:v>
                </c:pt>
                <c:pt idx="100">
                  <c:v>0.42777418627908043</c:v>
                </c:pt>
                <c:pt idx="101">
                  <c:v>0.4192913691535668</c:v>
                </c:pt>
                <c:pt idx="102">
                  <c:v>0.39642664862561527</c:v>
                </c:pt>
                <c:pt idx="103">
                  <c:v>0.40533420885879057</c:v>
                </c:pt>
                <c:pt idx="104">
                  <c:v>0.44824322303997416</c:v>
                </c:pt>
                <c:pt idx="105">
                  <c:v>0.44048899177330064</c:v>
                </c:pt>
                <c:pt idx="106">
                  <c:v>0.43675951257077444</c:v>
                </c:pt>
                <c:pt idx="107">
                  <c:v>0.44035757974208395</c:v>
                </c:pt>
                <c:pt idx="108">
                  <c:v>0.46057977306933606</c:v>
                </c:pt>
                <c:pt idx="109">
                  <c:v>0.42227749412134374</c:v>
                </c:pt>
                <c:pt idx="110">
                  <c:v>0.38260694275882673</c:v>
                </c:pt>
                <c:pt idx="111">
                  <c:v>0.33677057299215885</c:v>
                </c:pt>
                <c:pt idx="112">
                  <c:v>0.30529976390690433</c:v>
                </c:pt>
                <c:pt idx="113">
                  <c:v>0.37529136267551816</c:v>
                </c:pt>
                <c:pt idx="114">
                  <c:v>0.34428423009337178</c:v>
                </c:pt>
                <c:pt idx="115">
                  <c:v>0.34317352049486421</c:v>
                </c:pt>
                <c:pt idx="116">
                  <c:v>0.33602440954781809</c:v>
                </c:pt>
                <c:pt idx="117">
                  <c:v>0.32989322172845176</c:v>
                </c:pt>
                <c:pt idx="118">
                  <c:v>0.41103747768333759</c:v>
                </c:pt>
                <c:pt idx="119">
                  <c:v>0.36917810880603646</c:v>
                </c:pt>
                <c:pt idx="120">
                  <c:v>0.34695471104307496</c:v>
                </c:pt>
                <c:pt idx="121">
                  <c:v>0.365085573447959</c:v>
                </c:pt>
                <c:pt idx="122">
                  <c:v>0.36323773738965087</c:v>
                </c:pt>
                <c:pt idx="123">
                  <c:v>0.395229153500329</c:v>
                </c:pt>
                <c:pt idx="124">
                  <c:v>0.37009458412276897</c:v>
                </c:pt>
                <c:pt idx="125">
                  <c:v>0.30992761801739604</c:v>
                </c:pt>
                <c:pt idx="126">
                  <c:v>0.36842677575715982</c:v>
                </c:pt>
                <c:pt idx="127">
                  <c:v>0.38991152030339227</c:v>
                </c:pt>
                <c:pt idx="128">
                  <c:v>0.37272012048431369</c:v>
                </c:pt>
                <c:pt idx="129">
                  <c:v>0.33682847738256061</c:v>
                </c:pt>
                <c:pt idx="130">
                  <c:v>0.40457531238204414</c:v>
                </c:pt>
                <c:pt idx="131">
                  <c:v>0.37427816368625866</c:v>
                </c:pt>
                <c:pt idx="132">
                  <c:v>0.3182839000477603</c:v>
                </c:pt>
                <c:pt idx="133">
                  <c:v>0.36315683688523753</c:v>
                </c:pt>
                <c:pt idx="134">
                  <c:v>0.33003708786485281</c:v>
                </c:pt>
                <c:pt idx="135">
                  <c:v>0.34958402032143604</c:v>
                </c:pt>
                <c:pt idx="136">
                  <c:v>0.35740627372495898</c:v>
                </c:pt>
                <c:pt idx="137">
                  <c:v>0.36310759191194925</c:v>
                </c:pt>
                <c:pt idx="138">
                  <c:v>0.3570001673209095</c:v>
                </c:pt>
                <c:pt idx="139">
                  <c:v>0.36236250250383306</c:v>
                </c:pt>
                <c:pt idx="140">
                  <c:v>0.41376772805727741</c:v>
                </c:pt>
                <c:pt idx="141">
                  <c:v>0.46002677558293342</c:v>
                </c:pt>
                <c:pt idx="142">
                  <c:v>0.47556111621990904</c:v>
                </c:pt>
                <c:pt idx="143">
                  <c:v>0.46377772659021221</c:v>
                </c:pt>
                <c:pt idx="144">
                  <c:v>0.41704485442205474</c:v>
                </c:pt>
                <c:pt idx="145">
                  <c:v>0.46659721922970382</c:v>
                </c:pt>
                <c:pt idx="146">
                  <c:v>0.43126489391592182</c:v>
                </c:pt>
                <c:pt idx="147">
                  <c:v>0.42886218354051764</c:v>
                </c:pt>
                <c:pt idx="148">
                  <c:v>0.57821667090479523</c:v>
                </c:pt>
                <c:pt idx="149">
                  <c:v>0.62190877541983514</c:v>
                </c:pt>
                <c:pt idx="150">
                  <c:v>0.63087548116857173</c:v>
                </c:pt>
                <c:pt idx="151">
                  <c:v>0.58286993050833846</c:v>
                </c:pt>
                <c:pt idx="152">
                  <c:v>0.56635366387314401</c:v>
                </c:pt>
                <c:pt idx="153">
                  <c:v>0.5402899587707497</c:v>
                </c:pt>
                <c:pt idx="154">
                  <c:v>0.45711006515899955</c:v>
                </c:pt>
                <c:pt idx="155">
                  <c:v>0.42790995664004872</c:v>
                </c:pt>
                <c:pt idx="156">
                  <c:v>0.42935157358398396</c:v>
                </c:pt>
                <c:pt idx="157">
                  <c:v>0.50886119013687436</c:v>
                </c:pt>
                <c:pt idx="158">
                  <c:v>0.69563960596353969</c:v>
                </c:pt>
                <c:pt idx="159">
                  <c:v>0.57993222303848713</c:v>
                </c:pt>
                <c:pt idx="160">
                  <c:v>0.52148873114596328</c:v>
                </c:pt>
                <c:pt idx="161">
                  <c:v>0.59545450132730671</c:v>
                </c:pt>
                <c:pt idx="162">
                  <c:v>0.59707345413686364</c:v>
                </c:pt>
                <c:pt idx="163">
                  <c:v>0.61959846525423534</c:v>
                </c:pt>
                <c:pt idx="164">
                  <c:v>0.70288502404465569</c:v>
                </c:pt>
                <c:pt idx="165">
                  <c:v>0.59726432775437277</c:v>
                </c:pt>
                <c:pt idx="166">
                  <c:v>0.45738466197162475</c:v>
                </c:pt>
                <c:pt idx="167">
                  <c:v>0.52446123476377215</c:v>
                </c:pt>
                <c:pt idx="168">
                  <c:v>0.78701621827668944</c:v>
                </c:pt>
                <c:pt idx="169">
                  <c:v>0.87521815162361272</c:v>
                </c:pt>
                <c:pt idx="170">
                  <c:v>0.89235725147421341</c:v>
                </c:pt>
                <c:pt idx="171">
                  <c:v>0.92829790064412232</c:v>
                </c:pt>
                <c:pt idx="172">
                  <c:v>0.82840515638442069</c:v>
                </c:pt>
                <c:pt idx="173">
                  <c:v>0.736917862193322</c:v>
                </c:pt>
                <c:pt idx="174">
                  <c:v>1.0756294863255693</c:v>
                </c:pt>
                <c:pt idx="175">
                  <c:v>2.9570290562137553</c:v>
                </c:pt>
                <c:pt idx="176">
                  <c:v>2.7877561361130181</c:v>
                </c:pt>
                <c:pt idx="177">
                  <c:v>0.64440785835795444</c:v>
                </c:pt>
                <c:pt idx="178">
                  <c:v>0.11361481310041381</c:v>
                </c:pt>
                <c:pt idx="179">
                  <c:v>0.24450884934283346</c:v>
                </c:pt>
                <c:pt idx="180">
                  <c:v>0.50552322313662978</c:v>
                </c:pt>
                <c:pt idx="181">
                  <c:v>0.51107308193031953</c:v>
                </c:pt>
                <c:pt idx="182">
                  <c:v>0.58403163496851762</c:v>
                </c:pt>
                <c:pt idx="183">
                  <c:v>0.63533814896788587</c:v>
                </c:pt>
                <c:pt idx="184">
                  <c:v>0.60083168012646415</c:v>
                </c:pt>
                <c:pt idx="185">
                  <c:v>0.69448734427557579</c:v>
                </c:pt>
                <c:pt idx="186">
                  <c:v>0.70642081993696182</c:v>
                </c:pt>
                <c:pt idx="187">
                  <c:v>0.86417773858084457</c:v>
                </c:pt>
                <c:pt idx="188">
                  <c:v>0.99892674410970406</c:v>
                </c:pt>
                <c:pt idx="189">
                  <c:v>1.1746208472737825</c:v>
                </c:pt>
                <c:pt idx="190">
                  <c:v>1.2139523657499327</c:v>
                </c:pt>
                <c:pt idx="191">
                  <c:v>1.2103308594776849</c:v>
                </c:pt>
                <c:pt idx="192">
                  <c:v>1.2915574696073937</c:v>
                </c:pt>
                <c:pt idx="193">
                  <c:v>1.4076257261232727</c:v>
                </c:pt>
                <c:pt idx="194">
                  <c:v>1.3337627247794404</c:v>
                </c:pt>
                <c:pt idx="195">
                  <c:v>1.446117740985885</c:v>
                </c:pt>
                <c:pt idx="196">
                  <c:v>1.4905347009901297</c:v>
                </c:pt>
                <c:pt idx="197">
                  <c:v>1.5276364987068269</c:v>
                </c:pt>
                <c:pt idx="198">
                  <c:v>1.6250890453969882</c:v>
                </c:pt>
                <c:pt idx="199">
                  <c:v>1.7141483599840546</c:v>
                </c:pt>
                <c:pt idx="200">
                  <c:v>1.7358004199601278</c:v>
                </c:pt>
                <c:pt idx="201">
                  <c:v>1.6842959923545195</c:v>
                </c:pt>
                <c:pt idx="202">
                  <c:v>1.7668903079984766</c:v>
                </c:pt>
                <c:pt idx="203">
                  <c:v>1.8244335359669126</c:v>
                </c:pt>
                <c:pt idx="204">
                  <c:v>1.8375966653645348</c:v>
                </c:pt>
                <c:pt idx="205">
                  <c:v>1.7987368782126059</c:v>
                </c:pt>
                <c:pt idx="206">
                  <c:v>1.7037110170871101</c:v>
                </c:pt>
                <c:pt idx="207">
                  <c:v>1.7081172185760165</c:v>
                </c:pt>
                <c:pt idx="208">
                  <c:v>1.7574691787557213</c:v>
                </c:pt>
                <c:pt idx="209">
                  <c:v>1.6990057328194308</c:v>
                </c:pt>
                <c:pt idx="210">
                  <c:v>1.5881614472905903</c:v>
                </c:pt>
                <c:pt idx="211">
                  <c:v>1.7577372198769894</c:v>
                </c:pt>
                <c:pt idx="212">
                  <c:v>1.9673212730202096</c:v>
                </c:pt>
                <c:pt idx="213">
                  <c:v>2.137725530422351</c:v>
                </c:pt>
                <c:pt idx="214">
                  <c:v>2.348149545058952</c:v>
                </c:pt>
                <c:pt idx="215">
                  <c:v>2.5741546208516937</c:v>
                </c:pt>
                <c:pt idx="216">
                  <c:v>2.4946711540022104</c:v>
                </c:pt>
                <c:pt idx="217">
                  <c:v>2.53750104633697</c:v>
                </c:pt>
                <c:pt idx="218">
                  <c:v>2.5864064487228244</c:v>
                </c:pt>
                <c:pt idx="219">
                  <c:v>2.7144159332273801</c:v>
                </c:pt>
                <c:pt idx="220">
                  <c:v>2.6577442749149323</c:v>
                </c:pt>
                <c:pt idx="221">
                  <c:v>2.5828402252250036</c:v>
                </c:pt>
                <c:pt idx="222">
                  <c:v>2.5093583964302644</c:v>
                </c:pt>
                <c:pt idx="223">
                  <c:v>2.4676959425199994</c:v>
                </c:pt>
                <c:pt idx="224">
                  <c:v>2.5736146565015581</c:v>
                </c:pt>
                <c:pt idx="225">
                  <c:v>2.5979104943083073</c:v>
                </c:pt>
                <c:pt idx="226">
                  <c:v>2.3906977980677842</c:v>
                </c:pt>
                <c:pt idx="227">
                  <c:v>2.1923259929484646</c:v>
                </c:pt>
                <c:pt idx="228">
                  <c:v>2.4302667852230817</c:v>
                </c:pt>
                <c:pt idx="229">
                  <c:v>2.4525631560933898</c:v>
                </c:pt>
                <c:pt idx="230">
                  <c:v>2.5932143242153534</c:v>
                </c:pt>
                <c:pt idx="231">
                  <c:v>3.0357089683678069</c:v>
                </c:pt>
                <c:pt idx="232">
                  <c:v>3.1387002875196415</c:v>
                </c:pt>
                <c:pt idx="233">
                  <c:v>3.0922861689971368</c:v>
                </c:pt>
                <c:pt idx="234">
                  <c:v>3.29254050810234</c:v>
                </c:pt>
                <c:pt idx="235">
                  <c:v>3.3898690603153665</c:v>
                </c:pt>
                <c:pt idx="236">
                  <c:v>3.0321123766070461</c:v>
                </c:pt>
                <c:pt idx="237">
                  <c:v>2.8773946655544607</c:v>
                </c:pt>
                <c:pt idx="238">
                  <c:v>2.6965564203155079</c:v>
                </c:pt>
                <c:pt idx="239">
                  <c:v>2.862506650934828</c:v>
                </c:pt>
                <c:pt idx="240">
                  <c:v>3.3995782512898924</c:v>
                </c:pt>
                <c:pt idx="241">
                  <c:v>3.6646132069378625</c:v>
                </c:pt>
                <c:pt idx="242">
                  <c:v>3.8721118127059797</c:v>
                </c:pt>
                <c:pt idx="243">
                  <c:v>3.9636098228182353</c:v>
                </c:pt>
                <c:pt idx="244">
                  <c:v>3.76632708582799</c:v>
                </c:pt>
                <c:pt idx="245">
                  <c:v>3.6982397261008226</c:v>
                </c:pt>
                <c:pt idx="246">
                  <c:v>3.8573916228374352</c:v>
                </c:pt>
                <c:pt idx="247">
                  <c:v>5.5049547922118336</c:v>
                </c:pt>
                <c:pt idx="248">
                  <c:v>-5.6753586961187805</c:v>
                </c:pt>
                <c:pt idx="249">
                  <c:v>-16.010741821010839</c:v>
                </c:pt>
                <c:pt idx="250">
                  <c:v>-14.296875552348641</c:v>
                </c:pt>
                <c:pt idx="251">
                  <c:v>-11.81356948120745</c:v>
                </c:pt>
                <c:pt idx="252">
                  <c:v>-7.5621368130581601</c:v>
                </c:pt>
                <c:pt idx="253">
                  <c:v>-6.5744798231334851</c:v>
                </c:pt>
                <c:pt idx="254">
                  <c:v>-4.4744636798794888</c:v>
                </c:pt>
                <c:pt idx="255">
                  <c:v>-1.3611661611192423</c:v>
                </c:pt>
                <c:pt idx="256">
                  <c:v>-1.2361666133030431</c:v>
                </c:pt>
                <c:pt idx="257">
                  <c:v>-0.6765351228862776</c:v>
                </c:pt>
                <c:pt idx="258">
                  <c:v>-0.21108774759826576</c:v>
                </c:pt>
                <c:pt idx="259">
                  <c:v>-0.12635269179066141</c:v>
                </c:pt>
                <c:pt idx="260">
                  <c:v>-4.8080412827135662E-2</c:v>
                </c:pt>
                <c:pt idx="261">
                  <c:v>0.34839912722298533</c:v>
                </c:pt>
                <c:pt idx="262">
                  <c:v>0.69418169545227304</c:v>
                </c:pt>
                <c:pt idx="263">
                  <c:v>0.76963013876694142</c:v>
                </c:pt>
                <c:pt idx="264">
                  <c:v>0.70951316983506219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183F-4481-882E-49A7C18B7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436880"/>
        <c:axId val="301445584"/>
      </c:scatterChart>
      <c:valAx>
        <c:axId val="301436880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45584"/>
        <c:crosses val="autoZero"/>
        <c:crossBetween val="midCat"/>
      </c:valAx>
      <c:valAx>
        <c:axId val="301445584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3688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Rayonnement mesuré par les pyromètres à plaque verticaux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Test!$J$50:$L$50</c:f>
              <c:strCache>
                <c:ptCount val="1"/>
                <c:pt idx="0">
                  <c:v>VF1f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Meas!$AU$2:$AU$7001</c:f>
              <c:numCache>
                <c:formatCode>General</c:formatCode>
                <c:ptCount val="7000"/>
                <c:pt idx="0">
                  <c:v>0</c:v>
                </c:pt>
                <c:pt idx="1">
                  <c:v>0.42685196593610125</c:v>
                </c:pt>
                <c:pt idx="2">
                  <c:v>0.41161270007925194</c:v>
                </c:pt>
                <c:pt idx="3">
                  <c:v>0.42422362949807657</c:v>
                </c:pt>
                <c:pt idx="4">
                  <c:v>0.43458697300267085</c:v>
                </c:pt>
                <c:pt idx="5">
                  <c:v>0.43329322145363325</c:v>
                </c:pt>
                <c:pt idx="6">
                  <c:v>0.43571871994041894</c:v>
                </c:pt>
                <c:pt idx="7">
                  <c:v>0.43917504722178918</c:v>
                </c:pt>
                <c:pt idx="8">
                  <c:v>0.44174711923344168</c:v>
                </c:pt>
                <c:pt idx="9">
                  <c:v>0.45211262836199645</c:v>
                </c:pt>
                <c:pt idx="10">
                  <c:v>0.44662181416019664</c:v>
                </c:pt>
                <c:pt idx="11">
                  <c:v>0.44819279485130359</c:v>
                </c:pt>
                <c:pt idx="12">
                  <c:v>0.45813140874260627</c:v>
                </c:pt>
                <c:pt idx="13">
                  <c:v>0.45076647297156353</c:v>
                </c:pt>
                <c:pt idx="14">
                  <c:v>0.45458031999037646</c:v>
                </c:pt>
                <c:pt idx="15">
                  <c:v>0.46219590115354919</c:v>
                </c:pt>
                <c:pt idx="16">
                  <c:v>0.46629581999776254</c:v>
                </c:pt>
                <c:pt idx="17">
                  <c:v>0.45908456569159956</c:v>
                </c:pt>
                <c:pt idx="18">
                  <c:v>0.45268883662735243</c:v>
                </c:pt>
                <c:pt idx="19">
                  <c:v>0.45632172294004841</c:v>
                </c:pt>
                <c:pt idx="20">
                  <c:v>0.45064051365552094</c:v>
                </c:pt>
                <c:pt idx="21">
                  <c:v>0.45934476343216685</c:v>
                </c:pt>
                <c:pt idx="22">
                  <c:v>0.4572668867360295</c:v>
                </c:pt>
                <c:pt idx="23">
                  <c:v>0.45868175927589094</c:v>
                </c:pt>
                <c:pt idx="24">
                  <c:v>0.46077525656821744</c:v>
                </c:pt>
                <c:pt idx="25">
                  <c:v>0.4628523897182456</c:v>
                </c:pt>
                <c:pt idx="26">
                  <c:v>0.47508496831177699</c:v>
                </c:pt>
                <c:pt idx="27">
                  <c:v>0.4744719675271174</c:v>
                </c:pt>
                <c:pt idx="28">
                  <c:v>0.46693723329281295</c:v>
                </c:pt>
                <c:pt idx="29">
                  <c:v>0.47515317081120945</c:v>
                </c:pt>
                <c:pt idx="30">
                  <c:v>0.47894398213269113</c:v>
                </c:pt>
                <c:pt idx="31">
                  <c:v>0.48351474314125031</c:v>
                </c:pt>
                <c:pt idx="32">
                  <c:v>0.49009851975061475</c:v>
                </c:pt>
                <c:pt idx="33">
                  <c:v>0.50096252283011999</c:v>
                </c:pt>
                <c:pt idx="34">
                  <c:v>0.52220165286499609</c:v>
                </c:pt>
                <c:pt idx="35">
                  <c:v>0.54717128512557378</c:v>
                </c:pt>
                <c:pt idx="36">
                  <c:v>0.56737151412372544</c:v>
                </c:pt>
                <c:pt idx="37">
                  <c:v>0.60386185104295331</c:v>
                </c:pt>
                <c:pt idx="38">
                  <c:v>0.6476282776129697</c:v>
                </c:pt>
                <c:pt idx="39">
                  <c:v>0.68735113055268526</c:v>
                </c:pt>
                <c:pt idx="40">
                  <c:v>0.72334466141638776</c:v>
                </c:pt>
                <c:pt idx="41">
                  <c:v>0.75591958546000693</c:v>
                </c:pt>
                <c:pt idx="42">
                  <c:v>0.78177231437134176</c:v>
                </c:pt>
                <c:pt idx="43">
                  <c:v>0.8089248803101986</c:v>
                </c:pt>
                <c:pt idx="44">
                  <c:v>0.83527735774426914</c:v>
                </c:pt>
                <c:pt idx="45">
                  <c:v>0.85541643572921033</c:v>
                </c:pt>
                <c:pt idx="46">
                  <c:v>0.88030111265766464</c:v>
                </c:pt>
                <c:pt idx="47">
                  <c:v>0.90452265739150162</c:v>
                </c:pt>
                <c:pt idx="48">
                  <c:v>0.92559129734389856</c:v>
                </c:pt>
                <c:pt idx="49">
                  <c:v>0.95017649007013938</c:v>
                </c:pt>
                <c:pt idx="50">
                  <c:v>0.97386878354563955</c:v>
                </c:pt>
                <c:pt idx="51">
                  <c:v>0.98551354456970286</c:v>
                </c:pt>
                <c:pt idx="52">
                  <c:v>0.99058017853191871</c:v>
                </c:pt>
                <c:pt idx="53">
                  <c:v>0.99822326767431768</c:v>
                </c:pt>
                <c:pt idx="54">
                  <c:v>1.0086635060558549</c:v>
                </c:pt>
                <c:pt idx="55">
                  <c:v>1.0209567034905926</c:v>
                </c:pt>
                <c:pt idx="56">
                  <c:v>1.0316186754015715</c:v>
                </c:pt>
                <c:pt idx="57">
                  <c:v>1.0328178157895147</c:v>
                </c:pt>
                <c:pt idx="58">
                  <c:v>1.0388771355867297</c:v>
                </c:pt>
                <c:pt idx="59">
                  <c:v>1.0581615233816197</c:v>
                </c:pt>
                <c:pt idx="60">
                  <c:v>1.0704002470428089</c:v>
                </c:pt>
                <c:pt idx="61">
                  <c:v>1.0675356820399229</c:v>
                </c:pt>
                <c:pt idx="62">
                  <c:v>1.0684031912648706</c:v>
                </c:pt>
                <c:pt idx="63">
                  <c:v>1.0740458670378781</c:v>
                </c:pt>
                <c:pt idx="64">
                  <c:v>1.0803600685811625</c:v>
                </c:pt>
                <c:pt idx="65">
                  <c:v>1.0903960491694933</c:v>
                </c:pt>
                <c:pt idx="66">
                  <c:v>1.1034441249104772</c:v>
                </c:pt>
                <c:pt idx="67">
                  <c:v>1.1190799495615025</c:v>
                </c:pt>
                <c:pt idx="68">
                  <c:v>1.1435627572928286</c:v>
                </c:pt>
                <c:pt idx="69">
                  <c:v>1.1674340324362362</c:v>
                </c:pt>
                <c:pt idx="70">
                  <c:v>1.1916448723235387</c:v>
                </c:pt>
                <c:pt idx="71">
                  <c:v>1.2198281123125252</c:v>
                </c:pt>
                <c:pt idx="72">
                  <c:v>1.2499413506356858</c:v>
                </c:pt>
                <c:pt idx="73">
                  <c:v>1.2860936724391467</c:v>
                </c:pt>
                <c:pt idx="74">
                  <c:v>1.333776935649805</c:v>
                </c:pt>
                <c:pt idx="75">
                  <c:v>1.3882954226390005</c:v>
                </c:pt>
                <c:pt idx="76">
                  <c:v>1.4535379665484292</c:v>
                </c:pt>
                <c:pt idx="77">
                  <c:v>1.5224146258807549</c:v>
                </c:pt>
                <c:pt idx="78">
                  <c:v>1.6061757654695115</c:v>
                </c:pt>
                <c:pt idx="79">
                  <c:v>1.7053509671289149</c:v>
                </c:pt>
                <c:pt idx="80">
                  <c:v>1.7974811095489032</c:v>
                </c:pt>
                <c:pt idx="81">
                  <c:v>1.87758082049583</c:v>
                </c:pt>
                <c:pt idx="82">
                  <c:v>1.9749020535890058</c:v>
                </c:pt>
                <c:pt idx="83">
                  <c:v>2.0736464257009581</c:v>
                </c:pt>
                <c:pt idx="84">
                  <c:v>2.19955231130661</c:v>
                </c:pt>
                <c:pt idx="85">
                  <c:v>2.3284587476989032</c:v>
                </c:pt>
                <c:pt idx="86">
                  <c:v>2.4385211891580241</c:v>
                </c:pt>
                <c:pt idx="87">
                  <c:v>2.5568166749963122</c:v>
                </c:pt>
                <c:pt idx="88">
                  <c:v>2.6837362549399626</c:v>
                </c:pt>
                <c:pt idx="89">
                  <c:v>2.8008535177775902</c:v>
                </c:pt>
                <c:pt idx="90">
                  <c:v>2.9242548869186571</c:v>
                </c:pt>
                <c:pt idx="91">
                  <c:v>3.0207855362581735</c:v>
                </c:pt>
                <c:pt idx="92">
                  <c:v>3.1054203017646373</c:v>
                </c:pt>
                <c:pt idx="93">
                  <c:v>3.2176724786444799</c:v>
                </c:pt>
                <c:pt idx="94">
                  <c:v>3.3110745540481075</c:v>
                </c:pt>
                <c:pt idx="95">
                  <c:v>3.4030543984410508</c:v>
                </c:pt>
                <c:pt idx="96">
                  <c:v>3.4942977022562132</c:v>
                </c:pt>
                <c:pt idx="97">
                  <c:v>3.5866537715078981</c:v>
                </c:pt>
                <c:pt idx="98">
                  <c:v>3.6749721579305534</c:v>
                </c:pt>
                <c:pt idx="99">
                  <c:v>3.7497615465128291</c:v>
                </c:pt>
                <c:pt idx="100">
                  <c:v>3.8010082210193761</c:v>
                </c:pt>
                <c:pt idx="101">
                  <c:v>3.882340287683578</c:v>
                </c:pt>
                <c:pt idx="102">
                  <c:v>3.9828829101474144</c:v>
                </c:pt>
                <c:pt idx="103">
                  <c:v>4.0799792769581824</c:v>
                </c:pt>
                <c:pt idx="104">
                  <c:v>4.184017478524237</c:v>
                </c:pt>
                <c:pt idx="105">
                  <c:v>4.3239081699215491</c:v>
                </c:pt>
                <c:pt idx="106">
                  <c:v>4.5099372208490243</c:v>
                </c:pt>
                <c:pt idx="107">
                  <c:v>4.7001020983874069</c:v>
                </c:pt>
                <c:pt idx="108">
                  <c:v>4.8928898623976087</c:v>
                </c:pt>
                <c:pt idx="109">
                  <c:v>5.0701291395199286</c:v>
                </c:pt>
                <c:pt idx="110">
                  <c:v>5.2291947645744097</c:v>
                </c:pt>
                <c:pt idx="111">
                  <c:v>5.3882702683841268</c:v>
                </c:pt>
                <c:pt idx="112">
                  <c:v>5.5306325901706179</c:v>
                </c:pt>
                <c:pt idx="113">
                  <c:v>5.6728096429475361</c:v>
                </c:pt>
                <c:pt idx="114">
                  <c:v>5.8423459685954686</c:v>
                </c:pt>
                <c:pt idx="115">
                  <c:v>6.0016924578668025</c:v>
                </c:pt>
                <c:pt idx="116">
                  <c:v>6.2017279944557924</c:v>
                </c:pt>
                <c:pt idx="117">
                  <c:v>6.4594106353436045</c:v>
                </c:pt>
                <c:pt idx="118">
                  <c:v>6.7540682869460174</c:v>
                </c:pt>
                <c:pt idx="119">
                  <c:v>7.0894139109849172</c:v>
                </c:pt>
                <c:pt idx="120">
                  <c:v>7.4090651568001276</c:v>
                </c:pt>
                <c:pt idx="121">
                  <c:v>7.6914187537716998</c:v>
                </c:pt>
                <c:pt idx="122">
                  <c:v>7.9612759174618848</c:v>
                </c:pt>
                <c:pt idx="123">
                  <c:v>8.1818375903598355</c:v>
                </c:pt>
                <c:pt idx="124">
                  <c:v>8.3771699549617118</c:v>
                </c:pt>
                <c:pt idx="125">
                  <c:v>8.5320878019575304</c:v>
                </c:pt>
                <c:pt idx="126">
                  <c:v>8.64311628769957</c:v>
                </c:pt>
                <c:pt idx="127">
                  <c:v>8.7462238323119887</c:v>
                </c:pt>
                <c:pt idx="128">
                  <c:v>8.8014437704185084</c:v>
                </c:pt>
                <c:pt idx="129">
                  <c:v>8.8265610443174456</c:v>
                </c:pt>
                <c:pt idx="130">
                  <c:v>8.9064791163630481</c:v>
                </c:pt>
                <c:pt idx="131">
                  <c:v>8.9546326002395649</c:v>
                </c:pt>
                <c:pt idx="132">
                  <c:v>8.9456444897761358</c:v>
                </c:pt>
                <c:pt idx="133">
                  <c:v>8.930932099213706</c:v>
                </c:pt>
                <c:pt idx="134">
                  <c:v>8.8737149357027985</c:v>
                </c:pt>
                <c:pt idx="135">
                  <c:v>8.8711499912477585</c:v>
                </c:pt>
                <c:pt idx="136">
                  <c:v>8.9003423695157</c:v>
                </c:pt>
                <c:pt idx="137">
                  <c:v>8.8939461433947944</c:v>
                </c:pt>
                <c:pt idx="138">
                  <c:v>8.9065002768556081</c:v>
                </c:pt>
                <c:pt idx="139">
                  <c:v>8.9887183636222723</c:v>
                </c:pt>
                <c:pt idx="140">
                  <c:v>9.0962745725070082</c:v>
                </c:pt>
                <c:pt idx="141">
                  <c:v>9.2633427340888552</c:v>
                </c:pt>
                <c:pt idx="142">
                  <c:v>9.4798567835943324</c:v>
                </c:pt>
                <c:pt idx="143">
                  <c:v>9.776560670772465</c:v>
                </c:pt>
                <c:pt idx="144">
                  <c:v>10.158986861784973</c:v>
                </c:pt>
                <c:pt idx="145">
                  <c:v>10.606319096228189</c:v>
                </c:pt>
                <c:pt idx="146">
                  <c:v>11.087489011061802</c:v>
                </c:pt>
                <c:pt idx="147">
                  <c:v>11.63668870631378</c:v>
                </c:pt>
                <c:pt idx="148">
                  <c:v>12.267149473568292</c:v>
                </c:pt>
                <c:pt idx="149">
                  <c:v>12.966211158558426</c:v>
                </c:pt>
                <c:pt idx="150">
                  <c:v>13.645806178388392</c:v>
                </c:pt>
                <c:pt idx="151">
                  <c:v>14.302799181761682</c:v>
                </c:pt>
                <c:pt idx="152">
                  <c:v>14.899967528109679</c:v>
                </c:pt>
                <c:pt idx="153">
                  <c:v>15.482873593231448</c:v>
                </c:pt>
                <c:pt idx="154">
                  <c:v>15.972382432875017</c:v>
                </c:pt>
                <c:pt idx="155">
                  <c:v>16.388548344636146</c:v>
                </c:pt>
                <c:pt idx="156">
                  <c:v>16.724077766611774</c:v>
                </c:pt>
                <c:pt idx="157">
                  <c:v>17.078521286580976</c:v>
                </c:pt>
                <c:pt idx="158">
                  <c:v>17.409269133534824</c:v>
                </c:pt>
                <c:pt idx="159">
                  <c:v>17.775654039004969</c:v>
                </c:pt>
                <c:pt idx="160">
                  <c:v>18.181726850983715</c:v>
                </c:pt>
                <c:pt idx="161">
                  <c:v>18.599181005392353</c:v>
                </c:pt>
                <c:pt idx="162">
                  <c:v>18.96071994574752</c:v>
                </c:pt>
                <c:pt idx="163">
                  <c:v>19.200875917554146</c:v>
                </c:pt>
                <c:pt idx="164">
                  <c:v>19.369838094552144</c:v>
                </c:pt>
                <c:pt idx="165">
                  <c:v>19.529883635034672</c:v>
                </c:pt>
                <c:pt idx="166">
                  <c:v>19.697070619707684</c:v>
                </c:pt>
                <c:pt idx="167">
                  <c:v>19.842688814400798</c:v>
                </c:pt>
                <c:pt idx="168">
                  <c:v>20.082541472931535</c:v>
                </c:pt>
                <c:pt idx="169">
                  <c:v>20.567795680573504</c:v>
                </c:pt>
                <c:pt idx="170">
                  <c:v>21.332062003619434</c:v>
                </c:pt>
                <c:pt idx="171">
                  <c:v>22.193530426832677</c:v>
                </c:pt>
                <c:pt idx="172">
                  <c:v>22.905126916753552</c:v>
                </c:pt>
                <c:pt idx="173">
                  <c:v>23.371028783158668</c:v>
                </c:pt>
                <c:pt idx="174">
                  <c:v>23.987932120972424</c:v>
                </c:pt>
                <c:pt idx="175">
                  <c:v>24.675357904995309</c:v>
                </c:pt>
                <c:pt idx="176">
                  <c:v>25.049626000033264</c:v>
                </c:pt>
                <c:pt idx="177">
                  <c:v>25.382189762632724</c:v>
                </c:pt>
                <c:pt idx="178">
                  <c:v>25.711239081589856</c:v>
                </c:pt>
                <c:pt idx="179">
                  <c:v>26.225092419719889</c:v>
                </c:pt>
                <c:pt idx="180">
                  <c:v>27.141135586136063</c:v>
                </c:pt>
                <c:pt idx="181">
                  <c:v>27.952941956903725</c:v>
                </c:pt>
                <c:pt idx="182">
                  <c:v>28.768401858347541</c:v>
                </c:pt>
                <c:pt idx="183">
                  <c:v>29.956731775129779</c:v>
                </c:pt>
                <c:pt idx="184">
                  <c:v>30.982278855416855</c:v>
                </c:pt>
                <c:pt idx="185">
                  <c:v>31.970497083247761</c:v>
                </c:pt>
                <c:pt idx="186">
                  <c:v>33.187411190965847</c:v>
                </c:pt>
                <c:pt idx="187">
                  <c:v>34.276952283238778</c:v>
                </c:pt>
                <c:pt idx="188">
                  <c:v>35.153084602314919</c:v>
                </c:pt>
                <c:pt idx="189">
                  <c:v>36.141572726847187</c:v>
                </c:pt>
                <c:pt idx="190">
                  <c:v>37.11147055512432</c:v>
                </c:pt>
                <c:pt idx="191">
                  <c:v>38.164439704280106</c:v>
                </c:pt>
                <c:pt idx="192">
                  <c:v>39.506265836450211</c:v>
                </c:pt>
                <c:pt idx="193">
                  <c:v>41.053949875996402</c:v>
                </c:pt>
                <c:pt idx="194">
                  <c:v>43.222928665684812</c:v>
                </c:pt>
                <c:pt idx="195">
                  <c:v>46.14647979783178</c:v>
                </c:pt>
                <c:pt idx="196">
                  <c:v>49.230236622871068</c:v>
                </c:pt>
                <c:pt idx="197">
                  <c:v>52.677545256256522</c:v>
                </c:pt>
                <c:pt idx="198">
                  <c:v>56.337607510546505</c:v>
                </c:pt>
                <c:pt idx="199">
                  <c:v>59.923912359971801</c:v>
                </c:pt>
                <c:pt idx="200">
                  <c:v>63.260162449194887</c:v>
                </c:pt>
                <c:pt idx="201">
                  <c:v>65.884698614604872</c:v>
                </c:pt>
                <c:pt idx="202">
                  <c:v>67.854892878917255</c:v>
                </c:pt>
                <c:pt idx="203">
                  <c:v>69.517523407377297</c:v>
                </c:pt>
                <c:pt idx="204">
                  <c:v>70.627135760468889</c:v>
                </c:pt>
                <c:pt idx="205">
                  <c:v>71.363366057120061</c:v>
                </c:pt>
                <c:pt idx="206">
                  <c:v>71.775840585819623</c:v>
                </c:pt>
                <c:pt idx="207">
                  <c:v>72.070466530714313</c:v>
                </c:pt>
                <c:pt idx="208">
                  <c:v>72.806051422813567</c:v>
                </c:pt>
                <c:pt idx="209">
                  <c:v>73.754984743146579</c:v>
                </c:pt>
                <c:pt idx="210">
                  <c:v>74.541659195727405</c:v>
                </c:pt>
                <c:pt idx="211">
                  <c:v>75.414918338883126</c:v>
                </c:pt>
                <c:pt idx="212">
                  <c:v>76.787980561385311</c:v>
                </c:pt>
                <c:pt idx="213">
                  <c:v>78.673885911747064</c:v>
                </c:pt>
                <c:pt idx="214">
                  <c:v>80.658474360140389</c:v>
                </c:pt>
                <c:pt idx="215">
                  <c:v>82.278007063411863</c:v>
                </c:pt>
                <c:pt idx="216">
                  <c:v>83.704717908323701</c:v>
                </c:pt>
                <c:pt idx="217">
                  <c:v>85.141780809934602</c:v>
                </c:pt>
                <c:pt idx="218">
                  <c:v>86.433930504136399</c:v>
                </c:pt>
                <c:pt idx="219">
                  <c:v>87.405219252565743</c:v>
                </c:pt>
                <c:pt idx="220">
                  <c:v>87.955681223110247</c:v>
                </c:pt>
                <c:pt idx="221">
                  <c:v>88.446819816284872</c:v>
                </c:pt>
                <c:pt idx="222">
                  <c:v>89.020440799886728</c:v>
                </c:pt>
                <c:pt idx="223">
                  <c:v>89.625596413334137</c:v>
                </c:pt>
                <c:pt idx="224">
                  <c:v>90.301323290818118</c:v>
                </c:pt>
                <c:pt idx="225">
                  <c:v>91.119182114712132</c:v>
                </c:pt>
                <c:pt idx="226">
                  <c:v>91.970153756274229</c:v>
                </c:pt>
                <c:pt idx="227">
                  <c:v>92.886036669994084</c:v>
                </c:pt>
                <c:pt idx="228">
                  <c:v>93.682580640233297</c:v>
                </c:pt>
                <c:pt idx="229">
                  <c:v>94.468735486630891</c:v>
                </c:pt>
                <c:pt idx="230">
                  <c:v>95.195881957591027</c:v>
                </c:pt>
                <c:pt idx="231">
                  <c:v>95.891211741202298</c:v>
                </c:pt>
                <c:pt idx="232">
                  <c:v>96.55347541182114</c:v>
                </c:pt>
                <c:pt idx="233">
                  <c:v>97.131634662612299</c:v>
                </c:pt>
                <c:pt idx="234">
                  <c:v>97.608012636868267</c:v>
                </c:pt>
                <c:pt idx="235">
                  <c:v>98.063774877766519</c:v>
                </c:pt>
                <c:pt idx="236">
                  <c:v>98.385350963593652</c:v>
                </c:pt>
                <c:pt idx="237">
                  <c:v>98.890098309317196</c:v>
                </c:pt>
                <c:pt idx="238">
                  <c:v>99.389176093189917</c:v>
                </c:pt>
                <c:pt idx="239">
                  <c:v>99.810080056971444</c:v>
                </c:pt>
                <c:pt idx="240">
                  <c:v>100.4166255440292</c:v>
                </c:pt>
                <c:pt idx="241">
                  <c:v>101.12631176302601</c:v>
                </c:pt>
                <c:pt idx="242">
                  <c:v>101.78659004672461</c:v>
                </c:pt>
                <c:pt idx="243">
                  <c:v>102.30432922268105</c:v>
                </c:pt>
                <c:pt idx="244">
                  <c:v>102.5595872913548</c:v>
                </c:pt>
                <c:pt idx="245">
                  <c:v>102.7648982223496</c:v>
                </c:pt>
                <c:pt idx="246">
                  <c:v>102.96076839481471</c:v>
                </c:pt>
                <c:pt idx="247">
                  <c:v>102.99160323698797</c:v>
                </c:pt>
                <c:pt idx="248">
                  <c:v>99.864362360483867</c:v>
                </c:pt>
                <c:pt idx="249">
                  <c:v>90.672477809075744</c:v>
                </c:pt>
                <c:pt idx="250">
                  <c:v>75.103609331469642</c:v>
                </c:pt>
                <c:pt idx="251">
                  <c:v>59.911451633379748</c:v>
                </c:pt>
                <c:pt idx="252">
                  <c:v>44.35766809681553</c:v>
                </c:pt>
                <c:pt idx="253">
                  <c:v>11.715384436469387</c:v>
                </c:pt>
                <c:pt idx="254">
                  <c:v>-22.676616509807793</c:v>
                </c:pt>
                <c:pt idx="255">
                  <c:v>-34.271538551682646</c:v>
                </c:pt>
                <c:pt idx="256">
                  <c:v>-34.183267194564706</c:v>
                </c:pt>
                <c:pt idx="257">
                  <c:v>-30.598635048791483</c:v>
                </c:pt>
                <c:pt idx="258">
                  <c:v>-29.22107650551272</c:v>
                </c:pt>
                <c:pt idx="259">
                  <c:v>-28.308036282721876</c:v>
                </c:pt>
                <c:pt idx="260">
                  <c:v>-10.737264915750385</c:v>
                </c:pt>
                <c:pt idx="261">
                  <c:v>8.2398632246858305</c:v>
                </c:pt>
                <c:pt idx="262">
                  <c:v>7.4201129627030538</c:v>
                </c:pt>
                <c:pt idx="263">
                  <c:v>1.0473706685692701</c:v>
                </c:pt>
                <c:pt idx="264">
                  <c:v>-2.2387782443187811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8D5E-48AD-93E9-D1BBA3BF164B}"/>
            </c:ext>
          </c:extLst>
        </c:ser>
        <c:ser>
          <c:idx val="2"/>
          <c:order val="1"/>
          <c:tx>
            <c:strRef>
              <c:f>Test!$J$52:$L$52</c:f>
              <c:strCache>
                <c:ptCount val="1"/>
                <c:pt idx="0">
                  <c:v>VF3f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Meas!$AW$2:$AW$7001</c:f>
              <c:numCache>
                <c:formatCode>General</c:formatCode>
                <c:ptCount val="7000"/>
                <c:pt idx="0">
                  <c:v>0</c:v>
                </c:pt>
                <c:pt idx="1">
                  <c:v>0.42479271876245117</c:v>
                </c:pt>
                <c:pt idx="2">
                  <c:v>0.42510133741909151</c:v>
                </c:pt>
                <c:pt idx="3">
                  <c:v>0.42936041603439473</c:v>
                </c:pt>
                <c:pt idx="4">
                  <c:v>0.42800026331161539</c:v>
                </c:pt>
                <c:pt idx="5">
                  <c:v>0.42660908434393424</c:v>
                </c:pt>
                <c:pt idx="6">
                  <c:v>0.43028503338561913</c:v>
                </c:pt>
                <c:pt idx="7">
                  <c:v>0.43432325835738611</c:v>
                </c:pt>
                <c:pt idx="8">
                  <c:v>0.44008810197384857</c:v>
                </c:pt>
                <c:pt idx="9">
                  <c:v>0.44112089094361284</c:v>
                </c:pt>
                <c:pt idx="10">
                  <c:v>0.4309047583824982</c:v>
                </c:pt>
                <c:pt idx="11">
                  <c:v>0.43215042605689896</c:v>
                </c:pt>
                <c:pt idx="12">
                  <c:v>0.4408175812113867</c:v>
                </c:pt>
                <c:pt idx="13">
                  <c:v>0.43669691597631161</c:v>
                </c:pt>
                <c:pt idx="14">
                  <c:v>0.43529552890726592</c:v>
                </c:pt>
                <c:pt idx="15">
                  <c:v>0.43506777820883485</c:v>
                </c:pt>
                <c:pt idx="16">
                  <c:v>0.44289319029530572</c:v>
                </c:pt>
                <c:pt idx="17">
                  <c:v>0.44147858801997869</c:v>
                </c:pt>
                <c:pt idx="18">
                  <c:v>0.43992972227465416</c:v>
                </c:pt>
                <c:pt idx="19">
                  <c:v>0.43781170149185072</c:v>
                </c:pt>
                <c:pt idx="20">
                  <c:v>0.43095655421491563</c:v>
                </c:pt>
                <c:pt idx="21">
                  <c:v>0.43519090885360423</c:v>
                </c:pt>
                <c:pt idx="22">
                  <c:v>0.43642721380700827</c:v>
                </c:pt>
                <c:pt idx="23">
                  <c:v>0.43709677965629351</c:v>
                </c:pt>
                <c:pt idx="24">
                  <c:v>0.42931723891998946</c:v>
                </c:pt>
                <c:pt idx="25">
                  <c:v>0.42787848581779447</c:v>
                </c:pt>
                <c:pt idx="26">
                  <c:v>0.43827591679252154</c:v>
                </c:pt>
                <c:pt idx="27">
                  <c:v>0.43380233611093205</c:v>
                </c:pt>
                <c:pt idx="28">
                  <c:v>0.42310188526857162</c:v>
                </c:pt>
                <c:pt idx="29">
                  <c:v>0.4199592017680181</c:v>
                </c:pt>
                <c:pt idx="30">
                  <c:v>0.41821991092926947</c:v>
                </c:pt>
                <c:pt idx="31">
                  <c:v>0.4270484493592927</c:v>
                </c:pt>
                <c:pt idx="32">
                  <c:v>0.43075017390019366</c:v>
                </c:pt>
                <c:pt idx="33">
                  <c:v>0.42652619992680585</c:v>
                </c:pt>
                <c:pt idx="34">
                  <c:v>0.4365088333254426</c:v>
                </c:pt>
                <c:pt idx="35">
                  <c:v>0.448113108839856</c:v>
                </c:pt>
                <c:pt idx="36">
                  <c:v>0.44978419016550653</c:v>
                </c:pt>
                <c:pt idx="37">
                  <c:v>0.45480935690048158</c:v>
                </c:pt>
                <c:pt idx="38">
                  <c:v>0.46081504194790085</c:v>
                </c:pt>
                <c:pt idx="39">
                  <c:v>0.45928504344836429</c:v>
                </c:pt>
                <c:pt idx="40">
                  <c:v>0.46192864497686653</c:v>
                </c:pt>
                <c:pt idx="41">
                  <c:v>0.46488574762592505</c:v>
                </c:pt>
                <c:pt idx="42">
                  <c:v>0.46138606475038613</c:v>
                </c:pt>
                <c:pt idx="43">
                  <c:v>0.46424854529256981</c:v>
                </c:pt>
                <c:pt idx="44">
                  <c:v>0.47185815862650093</c:v>
                </c:pt>
                <c:pt idx="45">
                  <c:v>0.46908155628825171</c:v>
                </c:pt>
                <c:pt idx="46">
                  <c:v>0.46948485516492816</c:v>
                </c:pt>
                <c:pt idx="47">
                  <c:v>0.47859253949783642</c:v>
                </c:pt>
                <c:pt idx="48">
                  <c:v>0.47931109116118648</c:v>
                </c:pt>
                <c:pt idx="49">
                  <c:v>0.48014276487549212</c:v>
                </c:pt>
                <c:pt idx="50">
                  <c:v>0.48420320337940226</c:v>
                </c:pt>
                <c:pt idx="51">
                  <c:v>0.48285083685332086</c:v>
                </c:pt>
                <c:pt idx="52">
                  <c:v>0.48567095571376934</c:v>
                </c:pt>
                <c:pt idx="53">
                  <c:v>0.4860330118195807</c:v>
                </c:pt>
                <c:pt idx="54">
                  <c:v>0.47766765227901448</c:v>
                </c:pt>
                <c:pt idx="55">
                  <c:v>0.48070813266994017</c:v>
                </c:pt>
                <c:pt idx="56">
                  <c:v>0.48720768998065533</c:v>
                </c:pt>
                <c:pt idx="57">
                  <c:v>0.47975542255642872</c:v>
                </c:pt>
                <c:pt idx="58">
                  <c:v>0.48487598931398257</c:v>
                </c:pt>
                <c:pt idx="59">
                  <c:v>0.49130846663221039</c:v>
                </c:pt>
                <c:pt idx="60">
                  <c:v>0.4899830073708934</c:v>
                </c:pt>
                <c:pt idx="61">
                  <c:v>0.49555967753172031</c:v>
                </c:pt>
                <c:pt idx="62">
                  <c:v>0.49617503422279768</c:v>
                </c:pt>
                <c:pt idx="63">
                  <c:v>0.49835848308419084</c:v>
                </c:pt>
                <c:pt idx="64">
                  <c:v>0.50457016934110643</c:v>
                </c:pt>
                <c:pt idx="65">
                  <c:v>0.500320144308675</c:v>
                </c:pt>
                <c:pt idx="66">
                  <c:v>0.49940517131053613</c:v>
                </c:pt>
                <c:pt idx="67">
                  <c:v>0.5067103305025108</c:v>
                </c:pt>
                <c:pt idx="68">
                  <c:v>0.50964122962282588</c:v>
                </c:pt>
                <c:pt idx="69">
                  <c:v>0.51248187256248134</c:v>
                </c:pt>
                <c:pt idx="70">
                  <c:v>0.51138713486128029</c:v>
                </c:pt>
                <c:pt idx="71">
                  <c:v>0.51509038705776733</c:v>
                </c:pt>
                <c:pt idx="72">
                  <c:v>0.52499871673376541</c:v>
                </c:pt>
                <c:pt idx="73">
                  <c:v>0.53135574149309583</c:v>
                </c:pt>
                <c:pt idx="74">
                  <c:v>0.53636390682766277</c:v>
                </c:pt>
                <c:pt idx="75">
                  <c:v>0.54177333449558263</c:v>
                </c:pt>
                <c:pt idx="76">
                  <c:v>0.55490798987711121</c:v>
                </c:pt>
                <c:pt idx="77">
                  <c:v>0.56659341289555376</c:v>
                </c:pt>
                <c:pt idx="78">
                  <c:v>0.58214674898701291</c:v>
                </c:pt>
                <c:pt idx="79">
                  <c:v>0.59986400590840261</c:v>
                </c:pt>
                <c:pt idx="80">
                  <c:v>0.61065371498673193</c:v>
                </c:pt>
                <c:pt idx="81">
                  <c:v>0.62238252513784587</c:v>
                </c:pt>
                <c:pt idx="82">
                  <c:v>0.63964432506804914</c:v>
                </c:pt>
                <c:pt idx="83">
                  <c:v>0.64987672735349933</c:v>
                </c:pt>
                <c:pt idx="84">
                  <c:v>0.66745180164739615</c:v>
                </c:pt>
                <c:pt idx="85">
                  <c:v>0.68343113050575766</c:v>
                </c:pt>
                <c:pt idx="86">
                  <c:v>0.69388623041372033</c:v>
                </c:pt>
                <c:pt idx="87">
                  <c:v>0.71843486344112428</c:v>
                </c:pt>
                <c:pt idx="88">
                  <c:v>0.74233890986228679</c:v>
                </c:pt>
                <c:pt idx="89">
                  <c:v>0.7614079367563914</c:v>
                </c:pt>
                <c:pt idx="90">
                  <c:v>0.78884434332442765</c:v>
                </c:pt>
                <c:pt idx="91">
                  <c:v>0.8111461769075109</c:v>
                </c:pt>
                <c:pt idx="92">
                  <c:v>0.83432885622164488</c:v>
                </c:pt>
                <c:pt idx="93">
                  <c:v>0.85749508903633775</c:v>
                </c:pt>
                <c:pt idx="94">
                  <c:v>0.86247114746269049</c:v>
                </c:pt>
                <c:pt idx="95">
                  <c:v>0.87580589083990046</c:v>
                </c:pt>
                <c:pt idx="96">
                  <c:v>0.89687258763535904</c:v>
                </c:pt>
                <c:pt idx="97">
                  <c:v>0.90924203154432004</c:v>
                </c:pt>
                <c:pt idx="98">
                  <c:v>0.9260121114421872</c:v>
                </c:pt>
                <c:pt idx="99">
                  <c:v>0.94201024250846543</c:v>
                </c:pt>
                <c:pt idx="100">
                  <c:v>0.95708760683050631</c:v>
                </c:pt>
                <c:pt idx="101">
                  <c:v>0.98707324482483527</c:v>
                </c:pt>
                <c:pt idx="102">
                  <c:v>1.010789922187316</c:v>
                </c:pt>
                <c:pt idx="103">
                  <c:v>1.0217359494070155</c:v>
                </c:pt>
                <c:pt idx="104">
                  <c:v>1.0404984090492058</c:v>
                </c:pt>
                <c:pt idx="105">
                  <c:v>1.0641148709285866</c:v>
                </c:pt>
                <c:pt idx="106">
                  <c:v>1.0872182043554017</c:v>
                </c:pt>
                <c:pt idx="107">
                  <c:v>1.1207869376611226</c:v>
                </c:pt>
                <c:pt idx="108">
                  <c:v>1.159689720078217</c:v>
                </c:pt>
                <c:pt idx="109">
                  <c:v>1.1943915951685611</c:v>
                </c:pt>
                <c:pt idx="110">
                  <c:v>1.2282284676837807</c:v>
                </c:pt>
                <c:pt idx="111">
                  <c:v>1.2659010431283229</c:v>
                </c:pt>
                <c:pt idx="112">
                  <c:v>1.3065199251225632</c:v>
                </c:pt>
                <c:pt idx="113">
                  <c:v>1.3453684616702719</c:v>
                </c:pt>
                <c:pt idx="114">
                  <c:v>1.3842760472941382</c:v>
                </c:pt>
                <c:pt idx="115">
                  <c:v>1.4218118558741903</c:v>
                </c:pt>
                <c:pt idx="116">
                  <c:v>1.4699549247635011</c:v>
                </c:pt>
                <c:pt idx="117">
                  <c:v>1.5359230038297755</c:v>
                </c:pt>
                <c:pt idx="118">
                  <c:v>1.6026539955030166</c:v>
                </c:pt>
                <c:pt idx="119">
                  <c:v>1.6673755608673719</c:v>
                </c:pt>
                <c:pt idx="120">
                  <c:v>1.7414355976967422</c:v>
                </c:pt>
                <c:pt idx="121">
                  <c:v>1.8057148450168543</c:v>
                </c:pt>
                <c:pt idx="122">
                  <c:v>1.8641329475091859</c:v>
                </c:pt>
                <c:pt idx="123">
                  <c:v>1.9211559676009002</c:v>
                </c:pt>
                <c:pt idx="124">
                  <c:v>1.9686090632826843</c:v>
                </c:pt>
                <c:pt idx="125">
                  <c:v>2.0086836080270802</c:v>
                </c:pt>
                <c:pt idx="126">
                  <c:v>2.0448078242100691</c:v>
                </c:pt>
                <c:pt idx="127">
                  <c:v>2.0732422273076758</c:v>
                </c:pt>
                <c:pt idx="128">
                  <c:v>2.1034477029736727</c:v>
                </c:pt>
                <c:pt idx="129">
                  <c:v>2.1201789683429699</c:v>
                </c:pt>
                <c:pt idx="130">
                  <c:v>2.1347204155051069</c:v>
                </c:pt>
                <c:pt idx="131">
                  <c:v>2.1456080790239724</c:v>
                </c:pt>
                <c:pt idx="132">
                  <c:v>2.1511151647465341</c:v>
                </c:pt>
                <c:pt idx="133">
                  <c:v>2.1540442787945233</c:v>
                </c:pt>
                <c:pt idx="134">
                  <c:v>2.144256690673747</c:v>
                </c:pt>
                <c:pt idx="135">
                  <c:v>2.1396264382985444</c:v>
                </c:pt>
                <c:pt idx="136">
                  <c:v>2.1459750541341545</c:v>
                </c:pt>
                <c:pt idx="137">
                  <c:v>2.147476496769003</c:v>
                </c:pt>
                <c:pt idx="138">
                  <c:v>2.1540490504850243</c:v>
                </c:pt>
                <c:pt idx="139">
                  <c:v>2.1672992741160142</c:v>
                </c:pt>
                <c:pt idx="140">
                  <c:v>2.1874664510696205</c:v>
                </c:pt>
                <c:pt idx="141">
                  <c:v>2.2221584288786524</c:v>
                </c:pt>
                <c:pt idx="142">
                  <c:v>2.256786623414619</c:v>
                </c:pt>
                <c:pt idx="143">
                  <c:v>2.3043878185260853</c:v>
                </c:pt>
                <c:pt idx="144">
                  <c:v>2.3717551817918432</c:v>
                </c:pt>
                <c:pt idx="145">
                  <c:v>2.4626198709889566</c:v>
                </c:pt>
                <c:pt idx="146">
                  <c:v>2.5662117620913576</c:v>
                </c:pt>
                <c:pt idx="147">
                  <c:v>2.6747337468394305</c:v>
                </c:pt>
                <c:pt idx="148">
                  <c:v>2.8064336535193699</c:v>
                </c:pt>
                <c:pt idx="149">
                  <c:v>2.9618634675424191</c:v>
                </c:pt>
                <c:pt idx="150">
                  <c:v>3.1219557636853401</c:v>
                </c:pt>
                <c:pt idx="151">
                  <c:v>3.2798585233661988</c:v>
                </c:pt>
                <c:pt idx="152">
                  <c:v>3.4286227474505639</c:v>
                </c:pt>
                <c:pt idx="153">
                  <c:v>3.5620290277429905</c:v>
                </c:pt>
                <c:pt idx="154">
                  <c:v>3.675687203774499</c:v>
                </c:pt>
                <c:pt idx="155">
                  <c:v>3.7704637669648338</c:v>
                </c:pt>
                <c:pt idx="156">
                  <c:v>3.8424631292691207</c:v>
                </c:pt>
                <c:pt idx="157">
                  <c:v>3.9009094852826074</c:v>
                </c:pt>
                <c:pt idx="158">
                  <c:v>3.9786809187899661</c:v>
                </c:pt>
                <c:pt idx="159">
                  <c:v>4.044774578928533</c:v>
                </c:pt>
                <c:pt idx="160">
                  <c:v>4.1182580296482678</c:v>
                </c:pt>
                <c:pt idx="161">
                  <c:v>4.2111276525082273</c:v>
                </c:pt>
                <c:pt idx="162">
                  <c:v>4.3041520374624591</c:v>
                </c:pt>
                <c:pt idx="163">
                  <c:v>4.3912789519728905</c:v>
                </c:pt>
                <c:pt idx="164">
                  <c:v>4.4737568602488436</c:v>
                </c:pt>
                <c:pt idx="165">
                  <c:v>4.5249106976972433</c:v>
                </c:pt>
                <c:pt idx="166">
                  <c:v>4.572868289322443</c:v>
                </c:pt>
                <c:pt idx="167">
                  <c:v>4.6253600550002991</c:v>
                </c:pt>
                <c:pt idx="168">
                  <c:v>4.7012099196945973</c:v>
                </c:pt>
                <c:pt idx="169">
                  <c:v>4.7976937548884013</c:v>
                </c:pt>
                <c:pt idx="170">
                  <c:v>4.9214087123670467</c:v>
                </c:pt>
                <c:pt idx="171">
                  <c:v>5.0685429147707302</c:v>
                </c:pt>
                <c:pt idx="172">
                  <c:v>5.2061942091610742</c:v>
                </c:pt>
                <c:pt idx="173">
                  <c:v>5.3234328381360365</c:v>
                </c:pt>
                <c:pt idx="174">
                  <c:v>5.4227524960694895</c:v>
                </c:pt>
                <c:pt idx="175">
                  <c:v>5.4873245738985252</c:v>
                </c:pt>
                <c:pt idx="176">
                  <c:v>5.5248494326825384</c:v>
                </c:pt>
                <c:pt idx="177">
                  <c:v>5.5417788143815914</c:v>
                </c:pt>
                <c:pt idx="178">
                  <c:v>5.5459244762340427</c:v>
                </c:pt>
                <c:pt idx="179">
                  <c:v>5.545548953457156</c:v>
                </c:pt>
                <c:pt idx="180">
                  <c:v>5.586752747835618</c:v>
                </c:pt>
                <c:pt idx="181">
                  <c:v>5.6625819184399599</c:v>
                </c:pt>
                <c:pt idx="182">
                  <c:v>5.7721708552976549</c:v>
                </c:pt>
                <c:pt idx="183">
                  <c:v>5.8941310388946055</c:v>
                </c:pt>
                <c:pt idx="184">
                  <c:v>6.0048537760135821</c:v>
                </c:pt>
                <c:pt idx="185">
                  <c:v>6.1309279791556337</c:v>
                </c:pt>
                <c:pt idx="186">
                  <c:v>6.2829264080566603</c:v>
                </c:pt>
                <c:pt idx="187">
                  <c:v>6.4441067175583697</c:v>
                </c:pt>
                <c:pt idx="188">
                  <c:v>6.6001894529833152</c:v>
                </c:pt>
                <c:pt idx="189">
                  <c:v>6.7435040918979636</c:v>
                </c:pt>
                <c:pt idx="190">
                  <c:v>6.8726608056790468</c:v>
                </c:pt>
                <c:pt idx="191">
                  <c:v>6.9992681976271864</c:v>
                </c:pt>
                <c:pt idx="192">
                  <c:v>7.1173248739965818</c:v>
                </c:pt>
                <c:pt idx="193">
                  <c:v>7.2447884306431121</c:v>
                </c:pt>
                <c:pt idx="194">
                  <c:v>7.3442836404268297</c:v>
                </c:pt>
                <c:pt idx="195">
                  <c:v>7.4529517075385519</c:v>
                </c:pt>
                <c:pt idx="196">
                  <c:v>7.570390373265683</c:v>
                </c:pt>
                <c:pt idx="197">
                  <c:v>7.7279392138360192</c:v>
                </c:pt>
                <c:pt idx="198">
                  <c:v>7.9449874672586356</c:v>
                </c:pt>
                <c:pt idx="199">
                  <c:v>8.2001519060604604</c:v>
                </c:pt>
                <c:pt idx="200">
                  <c:v>8.4771234218159908</c:v>
                </c:pt>
                <c:pt idx="201">
                  <c:v>8.7692325957281785</c:v>
                </c:pt>
                <c:pt idx="202">
                  <c:v>9.032458166668917</c:v>
                </c:pt>
                <c:pt idx="203">
                  <c:v>9.2619703219929157</c:v>
                </c:pt>
                <c:pt idx="204">
                  <c:v>9.4590235862455838</c:v>
                </c:pt>
                <c:pt idx="205">
                  <c:v>9.6156378957410329</c:v>
                </c:pt>
                <c:pt idx="206">
                  <c:v>9.7207871009988587</c:v>
                </c:pt>
                <c:pt idx="207">
                  <c:v>9.7891942163808068</c:v>
                </c:pt>
                <c:pt idx="208">
                  <c:v>9.8672372514704545</c:v>
                </c:pt>
                <c:pt idx="209">
                  <c:v>9.9490762909467083</c:v>
                </c:pt>
                <c:pt idx="210">
                  <c:v>10.035894066205023</c:v>
                </c:pt>
                <c:pt idx="211">
                  <c:v>10.155549600866719</c:v>
                </c:pt>
                <c:pt idx="212">
                  <c:v>10.317383073848504</c:v>
                </c:pt>
                <c:pt idx="213">
                  <c:v>10.553265046575703</c:v>
                </c:pt>
                <c:pt idx="214">
                  <c:v>10.851698506358501</c:v>
                </c:pt>
                <c:pt idx="215">
                  <c:v>11.17486032891888</c:v>
                </c:pt>
                <c:pt idx="216">
                  <c:v>11.50936416177942</c:v>
                </c:pt>
                <c:pt idx="217">
                  <c:v>11.868810299665776</c:v>
                </c:pt>
                <c:pt idx="218">
                  <c:v>12.202724845057508</c:v>
                </c:pt>
                <c:pt idx="219">
                  <c:v>12.531602797762719</c:v>
                </c:pt>
                <c:pt idx="220">
                  <c:v>12.801816052922581</c:v>
                </c:pt>
                <c:pt idx="221">
                  <c:v>13.007305682415838</c:v>
                </c:pt>
                <c:pt idx="222">
                  <c:v>13.177965933696198</c:v>
                </c:pt>
                <c:pt idx="223">
                  <c:v>13.359324234301665</c:v>
                </c:pt>
                <c:pt idx="224">
                  <c:v>13.560552151568038</c:v>
                </c:pt>
                <c:pt idx="225">
                  <c:v>13.767367604259833</c:v>
                </c:pt>
                <c:pt idx="226">
                  <c:v>13.913081034267192</c:v>
                </c:pt>
                <c:pt idx="227">
                  <c:v>14.039617507002349</c:v>
                </c:pt>
                <c:pt idx="228">
                  <c:v>14.217554547402711</c:v>
                </c:pt>
                <c:pt idx="229">
                  <c:v>14.409797271275613</c:v>
                </c:pt>
                <c:pt idx="230">
                  <c:v>14.593940847611092</c:v>
                </c:pt>
                <c:pt idx="231">
                  <c:v>14.819117655401618</c:v>
                </c:pt>
                <c:pt idx="232">
                  <c:v>15.086970492688462</c:v>
                </c:pt>
                <c:pt idx="233">
                  <c:v>15.409697474010439</c:v>
                </c:pt>
                <c:pt idx="234">
                  <c:v>15.820275688387087</c:v>
                </c:pt>
                <c:pt idx="235">
                  <c:v>16.174453712609289</c:v>
                </c:pt>
                <c:pt idx="236">
                  <c:v>16.422528032561409</c:v>
                </c:pt>
                <c:pt idx="237">
                  <c:v>16.677122399272598</c:v>
                </c:pt>
                <c:pt idx="238">
                  <c:v>16.868289171626664</c:v>
                </c:pt>
                <c:pt idx="239">
                  <c:v>17.030651809158233</c:v>
                </c:pt>
                <c:pt idx="240">
                  <c:v>17.231237020262242</c:v>
                </c:pt>
                <c:pt idx="241">
                  <c:v>17.417463182474883</c:v>
                </c:pt>
                <c:pt idx="242">
                  <c:v>17.657621574994291</c:v>
                </c:pt>
                <c:pt idx="243">
                  <c:v>18.008755885140179</c:v>
                </c:pt>
                <c:pt idx="244">
                  <c:v>18.343976286181793</c:v>
                </c:pt>
                <c:pt idx="245">
                  <c:v>18.698810578107018</c:v>
                </c:pt>
                <c:pt idx="246">
                  <c:v>19.085485905520901</c:v>
                </c:pt>
                <c:pt idx="247">
                  <c:v>19.743959129650584</c:v>
                </c:pt>
                <c:pt idx="248">
                  <c:v>20.258291069685182</c:v>
                </c:pt>
                <c:pt idx="249">
                  <c:v>19.883315059462884</c:v>
                </c:pt>
                <c:pt idx="250">
                  <c:v>18.479144927546866</c:v>
                </c:pt>
                <c:pt idx="251">
                  <c:v>16.518561543698745</c:v>
                </c:pt>
                <c:pt idx="252">
                  <c:v>14.20755066186571</c:v>
                </c:pt>
                <c:pt idx="253">
                  <c:v>11.26576754189429</c:v>
                </c:pt>
                <c:pt idx="254">
                  <c:v>7.7285813292593248</c:v>
                </c:pt>
                <c:pt idx="255">
                  <c:v>4.5377623513604304</c:v>
                </c:pt>
                <c:pt idx="256">
                  <c:v>2.3002695440301792</c:v>
                </c:pt>
                <c:pt idx="257">
                  <c:v>1.0744270777552751</c:v>
                </c:pt>
                <c:pt idx="258">
                  <c:v>0.40728841083918887</c:v>
                </c:pt>
                <c:pt idx="259">
                  <c:v>4.3651495238250515E-2</c:v>
                </c:pt>
                <c:pt idx="260">
                  <c:v>0.23253808679972771</c:v>
                </c:pt>
                <c:pt idx="261">
                  <c:v>0.64981117929155163</c:v>
                </c:pt>
                <c:pt idx="262">
                  <c:v>0.79603274170911198</c:v>
                </c:pt>
                <c:pt idx="263">
                  <c:v>0.82860607997828861</c:v>
                </c:pt>
                <c:pt idx="264">
                  <c:v>0.83734637140345269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8D5E-48AD-93E9-D1BBA3BF164B}"/>
            </c:ext>
          </c:extLst>
        </c:ser>
        <c:ser>
          <c:idx val="4"/>
          <c:order val="2"/>
          <c:tx>
            <c:strRef>
              <c:f>Test!$J$54:$L$54</c:f>
              <c:strCache>
                <c:ptCount val="1"/>
                <c:pt idx="0">
                  <c:v>VF5f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Meas!$AY$2:$AY$7001</c:f>
              <c:numCache>
                <c:formatCode>General</c:formatCode>
                <c:ptCount val="7000"/>
                <c:pt idx="0">
                  <c:v>0</c:v>
                </c:pt>
                <c:pt idx="1">
                  <c:v>0.57890118952636227</c:v>
                </c:pt>
                <c:pt idx="2">
                  <c:v>0.51793895430567527</c:v>
                </c:pt>
                <c:pt idx="3">
                  <c:v>0.49100827172862777</c:v>
                </c:pt>
                <c:pt idx="4">
                  <c:v>0.48527170467558423</c:v>
                </c:pt>
                <c:pt idx="5">
                  <c:v>0.47071624166656695</c:v>
                </c:pt>
                <c:pt idx="6">
                  <c:v>0.46723457011786373</c:v>
                </c:pt>
                <c:pt idx="7">
                  <c:v>0.46726210378579763</c:v>
                </c:pt>
                <c:pt idx="8">
                  <c:v>0.44410285535089383</c:v>
                </c:pt>
                <c:pt idx="9">
                  <c:v>0.43910856737954768</c:v>
                </c:pt>
                <c:pt idx="10">
                  <c:v>0.43283771651351277</c:v>
                </c:pt>
                <c:pt idx="11">
                  <c:v>0.42936030918358087</c:v>
                </c:pt>
                <c:pt idx="12">
                  <c:v>0.44216152259392311</c:v>
                </c:pt>
                <c:pt idx="13">
                  <c:v>0.43778275138468586</c:v>
                </c:pt>
                <c:pt idx="14">
                  <c:v>0.43364226472805856</c:v>
                </c:pt>
                <c:pt idx="15">
                  <c:v>0.43745293685372338</c:v>
                </c:pt>
                <c:pt idx="16">
                  <c:v>0.44703351843139599</c:v>
                </c:pt>
                <c:pt idx="17">
                  <c:v>0.44238237492327365</c:v>
                </c:pt>
                <c:pt idx="18">
                  <c:v>0.42770724938570609</c:v>
                </c:pt>
                <c:pt idx="19">
                  <c:v>0.43308833649642975</c:v>
                </c:pt>
                <c:pt idx="20">
                  <c:v>0.43342127722079127</c:v>
                </c:pt>
                <c:pt idx="21">
                  <c:v>0.43995908540019485</c:v>
                </c:pt>
                <c:pt idx="22">
                  <c:v>0.44785051484122057</c:v>
                </c:pt>
                <c:pt idx="23">
                  <c:v>0.44210507240839902</c:v>
                </c:pt>
                <c:pt idx="24">
                  <c:v>0.43788685817717743</c:v>
                </c:pt>
                <c:pt idx="25">
                  <c:v>0.44557183981081289</c:v>
                </c:pt>
                <c:pt idx="26">
                  <c:v>0.44918937488382482</c:v>
                </c:pt>
                <c:pt idx="27">
                  <c:v>0.4464301608336872</c:v>
                </c:pt>
                <c:pt idx="28">
                  <c:v>0.43277799153299268</c:v>
                </c:pt>
                <c:pt idx="29">
                  <c:v>0.42556360828149919</c:v>
                </c:pt>
                <c:pt idx="30">
                  <c:v>0.43179005805694815</c:v>
                </c:pt>
                <c:pt idx="31">
                  <c:v>0.43251721441454322</c:v>
                </c:pt>
                <c:pt idx="32">
                  <c:v>0.43127194635617683</c:v>
                </c:pt>
                <c:pt idx="33">
                  <c:v>0.43565100245760252</c:v>
                </c:pt>
                <c:pt idx="34">
                  <c:v>0.43384453597917499</c:v>
                </c:pt>
                <c:pt idx="35">
                  <c:v>0.43784491784753021</c:v>
                </c:pt>
                <c:pt idx="36">
                  <c:v>0.43733568396345113</c:v>
                </c:pt>
                <c:pt idx="37">
                  <c:v>0.43746132787906139</c:v>
                </c:pt>
                <c:pt idx="38">
                  <c:v>0.44888836067359972</c:v>
                </c:pt>
                <c:pt idx="39">
                  <c:v>0.449743460578859</c:v>
                </c:pt>
                <c:pt idx="40">
                  <c:v>0.44238128186198955</c:v>
                </c:pt>
                <c:pt idx="41">
                  <c:v>0.45072543396384834</c:v>
                </c:pt>
                <c:pt idx="42">
                  <c:v>0.45264448325468853</c:v>
                </c:pt>
                <c:pt idx="43">
                  <c:v>0.44646652927087926</c:v>
                </c:pt>
                <c:pt idx="44">
                  <c:v>0.45030545091648638</c:v>
                </c:pt>
                <c:pt idx="45">
                  <c:v>0.44685716539187481</c:v>
                </c:pt>
                <c:pt idx="46">
                  <c:v>0.44417619284150983</c:v>
                </c:pt>
                <c:pt idx="47">
                  <c:v>0.45555178680198932</c:v>
                </c:pt>
                <c:pt idx="48">
                  <c:v>0.45781015723590512</c:v>
                </c:pt>
                <c:pt idx="49">
                  <c:v>0.45779035871919538</c:v>
                </c:pt>
                <c:pt idx="50">
                  <c:v>0.4672217322355775</c:v>
                </c:pt>
                <c:pt idx="51">
                  <c:v>0.46196673775601821</c:v>
                </c:pt>
                <c:pt idx="52">
                  <c:v>0.45921547389876027</c:v>
                </c:pt>
                <c:pt idx="53">
                  <c:v>0.46296075530021874</c:v>
                </c:pt>
                <c:pt idx="54">
                  <c:v>0.45262340954951208</c:v>
                </c:pt>
                <c:pt idx="55">
                  <c:v>0.45244806306065394</c:v>
                </c:pt>
                <c:pt idx="56">
                  <c:v>0.45772488861849447</c:v>
                </c:pt>
                <c:pt idx="57">
                  <c:v>0.44623305707585598</c:v>
                </c:pt>
                <c:pt idx="58">
                  <c:v>0.44536447780268984</c:v>
                </c:pt>
                <c:pt idx="59">
                  <c:v>0.45420634284816275</c:v>
                </c:pt>
                <c:pt idx="60">
                  <c:v>0.45671291717101897</c:v>
                </c:pt>
                <c:pt idx="61">
                  <c:v>0.45543516926795863</c:v>
                </c:pt>
                <c:pt idx="62">
                  <c:v>0.44632972534566734</c:v>
                </c:pt>
                <c:pt idx="63">
                  <c:v>0.44950286617926932</c:v>
                </c:pt>
                <c:pt idx="64">
                  <c:v>0.46334661635558488</c:v>
                </c:pt>
                <c:pt idx="65">
                  <c:v>0.4668544046280515</c:v>
                </c:pt>
                <c:pt idx="66">
                  <c:v>0.46288903116486196</c:v>
                </c:pt>
                <c:pt idx="67">
                  <c:v>0.46029396091949754</c:v>
                </c:pt>
                <c:pt idx="68">
                  <c:v>0.4624556676488481</c:v>
                </c:pt>
                <c:pt idx="69">
                  <c:v>0.46317429725241915</c:v>
                </c:pt>
                <c:pt idx="70">
                  <c:v>0.45889222884620101</c:v>
                </c:pt>
                <c:pt idx="71">
                  <c:v>0.45709407725751211</c:v>
                </c:pt>
                <c:pt idx="72">
                  <c:v>0.45788622422623082</c:v>
                </c:pt>
                <c:pt idx="73">
                  <c:v>0.46306952802602236</c:v>
                </c:pt>
                <c:pt idx="74">
                  <c:v>0.47422822704127665</c:v>
                </c:pt>
                <c:pt idx="75">
                  <c:v>0.47451789499694091</c:v>
                </c:pt>
                <c:pt idx="76">
                  <c:v>0.47795751462440211</c:v>
                </c:pt>
                <c:pt idx="77">
                  <c:v>0.48193941819942748</c:v>
                </c:pt>
                <c:pt idx="78">
                  <c:v>0.48744096949722232</c:v>
                </c:pt>
                <c:pt idx="79">
                  <c:v>0.50698263388336218</c:v>
                </c:pt>
                <c:pt idx="80">
                  <c:v>0.51151917814956238</c:v>
                </c:pt>
                <c:pt idx="81">
                  <c:v>0.5015589960779494</c:v>
                </c:pt>
                <c:pt idx="82">
                  <c:v>0.50913227899951641</c:v>
                </c:pt>
                <c:pt idx="83">
                  <c:v>0.52184092631470713</c:v>
                </c:pt>
                <c:pt idx="84">
                  <c:v>0.52979996692424913</c:v>
                </c:pt>
                <c:pt idx="85">
                  <c:v>0.53513790889425761</c:v>
                </c:pt>
                <c:pt idx="86">
                  <c:v>0.52850828330503652</c:v>
                </c:pt>
                <c:pt idx="87">
                  <c:v>0.53604603354989611</c:v>
                </c:pt>
                <c:pt idx="88">
                  <c:v>0.55095883719226291</c:v>
                </c:pt>
                <c:pt idx="89">
                  <c:v>0.55429845324046023</c:v>
                </c:pt>
                <c:pt idx="90">
                  <c:v>0.5600009255862326</c:v>
                </c:pt>
                <c:pt idx="91">
                  <c:v>0.57032031853412735</c:v>
                </c:pt>
                <c:pt idx="92">
                  <c:v>0.58056635123956524</c:v>
                </c:pt>
                <c:pt idx="93">
                  <c:v>0.58567567880762195</c:v>
                </c:pt>
                <c:pt idx="94">
                  <c:v>0.58162811650288149</c:v>
                </c:pt>
                <c:pt idx="95">
                  <c:v>0.58666749285584263</c:v>
                </c:pt>
                <c:pt idx="96">
                  <c:v>0.59955594525452638</c:v>
                </c:pt>
                <c:pt idx="97">
                  <c:v>0.6041854350012813</c:v>
                </c:pt>
                <c:pt idx="98">
                  <c:v>0.60787544874743482</c:v>
                </c:pt>
                <c:pt idx="99">
                  <c:v>0.61535857999464783</c:v>
                </c:pt>
                <c:pt idx="100">
                  <c:v>0.62666580324003707</c:v>
                </c:pt>
                <c:pt idx="101">
                  <c:v>0.64219798389182681</c:v>
                </c:pt>
                <c:pt idx="102">
                  <c:v>0.64596114260897031</c:v>
                </c:pt>
                <c:pt idx="103">
                  <c:v>0.64389117047263533</c:v>
                </c:pt>
                <c:pt idx="104">
                  <c:v>0.65332658292765611</c:v>
                </c:pt>
                <c:pt idx="105">
                  <c:v>0.65777328484809527</c:v>
                </c:pt>
                <c:pt idx="106">
                  <c:v>0.66263359811713396</c:v>
                </c:pt>
                <c:pt idx="107">
                  <c:v>0.67531173626569874</c:v>
                </c:pt>
                <c:pt idx="108">
                  <c:v>0.68882711137803498</c:v>
                </c:pt>
                <c:pt idx="109">
                  <c:v>0.7098277901077692</c:v>
                </c:pt>
                <c:pt idx="110">
                  <c:v>0.73111136879477068</c:v>
                </c:pt>
                <c:pt idx="111">
                  <c:v>0.745381902880213</c:v>
                </c:pt>
                <c:pt idx="112">
                  <c:v>0.7679554047072078</c:v>
                </c:pt>
                <c:pt idx="113">
                  <c:v>0.79117611635067409</c:v>
                </c:pt>
                <c:pt idx="114">
                  <c:v>0.80299247112450978</c:v>
                </c:pt>
                <c:pt idx="115">
                  <c:v>0.81770966971264969</c:v>
                </c:pt>
                <c:pt idx="116">
                  <c:v>0.83804080532130631</c:v>
                </c:pt>
                <c:pt idx="117">
                  <c:v>0.85810317024618066</c:v>
                </c:pt>
                <c:pt idx="118">
                  <c:v>0.8900824339644301</c:v>
                </c:pt>
                <c:pt idx="119">
                  <c:v>0.92084944379276223</c:v>
                </c:pt>
                <c:pt idx="120">
                  <c:v>0.94077915347093233</c:v>
                </c:pt>
                <c:pt idx="121">
                  <c:v>0.97003803916288356</c:v>
                </c:pt>
                <c:pt idx="122">
                  <c:v>0.99574355770773448</c:v>
                </c:pt>
                <c:pt idx="123">
                  <c:v>1.0122322698003143</c:v>
                </c:pt>
                <c:pt idx="124">
                  <c:v>1.0355839614389832</c:v>
                </c:pt>
                <c:pt idx="125">
                  <c:v>1.044990170542154</c:v>
                </c:pt>
                <c:pt idx="126">
                  <c:v>1.0489758499062012</c:v>
                </c:pt>
                <c:pt idx="127">
                  <c:v>1.0587573244926363</c:v>
                </c:pt>
                <c:pt idx="128">
                  <c:v>1.063840552801111</c:v>
                </c:pt>
                <c:pt idx="129">
                  <c:v>1.0684560665544722</c:v>
                </c:pt>
                <c:pt idx="130">
                  <c:v>1.0721355780527233</c:v>
                </c:pt>
                <c:pt idx="131">
                  <c:v>1.0713323230844116</c:v>
                </c:pt>
                <c:pt idx="132">
                  <c:v>1.0773514403918976</c:v>
                </c:pt>
                <c:pt idx="133">
                  <c:v>1.0813763045592137</c:v>
                </c:pt>
                <c:pt idx="134">
                  <c:v>1.0802529677688557</c:v>
                </c:pt>
                <c:pt idx="135">
                  <c:v>1.0833267056885347</c:v>
                </c:pt>
                <c:pt idx="136">
                  <c:v>1.0887123329639843</c:v>
                </c:pt>
                <c:pt idx="137">
                  <c:v>1.0918775202047375</c:v>
                </c:pt>
                <c:pt idx="138">
                  <c:v>1.1019923214907255</c:v>
                </c:pt>
                <c:pt idx="139">
                  <c:v>1.1152539599235802</c:v>
                </c:pt>
                <c:pt idx="140">
                  <c:v>1.1281551966048557</c:v>
                </c:pt>
                <c:pt idx="141">
                  <c:v>1.1523416954459449</c:v>
                </c:pt>
                <c:pt idx="142">
                  <c:v>1.1757835422243481</c:v>
                </c:pt>
                <c:pt idx="143">
                  <c:v>1.2055325513525819</c:v>
                </c:pt>
                <c:pt idx="144">
                  <c:v>1.2466624361631244</c:v>
                </c:pt>
                <c:pt idx="145">
                  <c:v>1.2948217458018618</c:v>
                </c:pt>
                <c:pt idx="146">
                  <c:v>1.3377039910802837</c:v>
                </c:pt>
                <c:pt idx="147">
                  <c:v>1.389301016457047</c:v>
                </c:pt>
                <c:pt idx="148">
                  <c:v>1.4520687454318786</c:v>
                </c:pt>
                <c:pt idx="149">
                  <c:v>1.5178478851458144</c:v>
                </c:pt>
                <c:pt idx="150">
                  <c:v>1.5770156757964517</c:v>
                </c:pt>
                <c:pt idx="151">
                  <c:v>1.6265148277675774</c:v>
                </c:pt>
                <c:pt idx="152">
                  <c:v>1.6699142633238206</c:v>
                </c:pt>
                <c:pt idx="153">
                  <c:v>1.7155191226695905</c:v>
                </c:pt>
                <c:pt idx="154">
                  <c:v>1.7475133476970117</c:v>
                </c:pt>
                <c:pt idx="155">
                  <c:v>1.7701097938596624</c:v>
                </c:pt>
                <c:pt idx="156">
                  <c:v>1.7967382502555664</c:v>
                </c:pt>
                <c:pt idx="157">
                  <c:v>1.8237318324524969</c:v>
                </c:pt>
                <c:pt idx="158">
                  <c:v>1.8526143337632033</c:v>
                </c:pt>
                <c:pt idx="159">
                  <c:v>1.878076970017627</c:v>
                </c:pt>
                <c:pt idx="160">
                  <c:v>1.9003070171350063</c:v>
                </c:pt>
                <c:pt idx="161">
                  <c:v>1.9336484863765413</c:v>
                </c:pt>
                <c:pt idx="162">
                  <c:v>1.9611869165933757</c:v>
                </c:pt>
                <c:pt idx="163">
                  <c:v>1.9830358087735109</c:v>
                </c:pt>
                <c:pt idx="164">
                  <c:v>1.993439027339776</c:v>
                </c:pt>
                <c:pt idx="165">
                  <c:v>2.004390460369124</c:v>
                </c:pt>
                <c:pt idx="166">
                  <c:v>2.0298827714053971</c:v>
                </c:pt>
                <c:pt idx="167">
                  <c:v>2.0535967625045761</c:v>
                </c:pt>
                <c:pt idx="168">
                  <c:v>2.0874152606861189</c:v>
                </c:pt>
                <c:pt idx="169">
                  <c:v>2.1271687239060832</c:v>
                </c:pt>
                <c:pt idx="170">
                  <c:v>2.1632205602714327</c:v>
                </c:pt>
                <c:pt idx="171">
                  <c:v>2.2228832416363824</c:v>
                </c:pt>
                <c:pt idx="172">
                  <c:v>2.2904546590147201</c:v>
                </c:pt>
                <c:pt idx="173">
                  <c:v>2.341278444530865</c:v>
                </c:pt>
                <c:pt idx="174">
                  <c:v>2.3832212075597243</c:v>
                </c:pt>
                <c:pt idx="175">
                  <c:v>2.411423895438118</c:v>
                </c:pt>
                <c:pt idx="176">
                  <c:v>2.4360914014682806</c:v>
                </c:pt>
                <c:pt idx="177">
                  <c:v>2.4656190290350222</c:v>
                </c:pt>
                <c:pt idx="178">
                  <c:v>2.4832275915945785</c:v>
                </c:pt>
                <c:pt idx="179">
                  <c:v>2.4979218274966675</c:v>
                </c:pt>
                <c:pt idx="180">
                  <c:v>2.5258008324787875</c:v>
                </c:pt>
                <c:pt idx="181">
                  <c:v>2.5769357418419157</c:v>
                </c:pt>
                <c:pt idx="182">
                  <c:v>2.6433164362779094</c:v>
                </c:pt>
                <c:pt idx="183">
                  <c:v>2.716169177156869</c:v>
                </c:pt>
                <c:pt idx="184">
                  <c:v>2.7899784902197089</c:v>
                </c:pt>
                <c:pt idx="185">
                  <c:v>2.8670315799081036</c:v>
                </c:pt>
                <c:pt idx="186">
                  <c:v>2.9337193696045971</c:v>
                </c:pt>
                <c:pt idx="187">
                  <c:v>2.9834359351562409</c:v>
                </c:pt>
                <c:pt idx="188">
                  <c:v>3.0236111324135293</c:v>
                </c:pt>
                <c:pt idx="189">
                  <c:v>3.0513407183798553</c:v>
                </c:pt>
                <c:pt idx="190">
                  <c:v>3.0693922290513393</c:v>
                </c:pt>
                <c:pt idx="191">
                  <c:v>3.0759040610572117</c:v>
                </c:pt>
                <c:pt idx="192">
                  <c:v>3.0755536263322085</c:v>
                </c:pt>
                <c:pt idx="193">
                  <c:v>3.0836640065008294</c:v>
                </c:pt>
                <c:pt idx="194">
                  <c:v>3.092611477793421</c:v>
                </c:pt>
                <c:pt idx="195">
                  <c:v>3.1113368895702131</c:v>
                </c:pt>
                <c:pt idx="196">
                  <c:v>3.1312894870968435</c:v>
                </c:pt>
                <c:pt idx="197">
                  <c:v>3.1634352501781993</c:v>
                </c:pt>
                <c:pt idx="198">
                  <c:v>3.2192953332059075</c:v>
                </c:pt>
                <c:pt idx="199">
                  <c:v>3.2887668338810667</c:v>
                </c:pt>
                <c:pt idx="200">
                  <c:v>3.3672732326234276</c:v>
                </c:pt>
                <c:pt idx="201">
                  <c:v>3.4564605305306104</c:v>
                </c:pt>
                <c:pt idx="202">
                  <c:v>3.5374641049130302</c:v>
                </c:pt>
                <c:pt idx="203">
                  <c:v>3.6000112557881176</c:v>
                </c:pt>
                <c:pt idx="204">
                  <c:v>3.6535181457939592</c:v>
                </c:pt>
                <c:pt idx="205">
                  <c:v>3.6992813351154381</c:v>
                </c:pt>
                <c:pt idx="206">
                  <c:v>3.7450770852931314</c:v>
                </c:pt>
                <c:pt idx="207">
                  <c:v>3.7770689579408865</c:v>
                </c:pt>
                <c:pt idx="208">
                  <c:v>3.8010121285087664</c:v>
                </c:pt>
                <c:pt idx="209">
                  <c:v>3.8334129734274773</c:v>
                </c:pt>
                <c:pt idx="210">
                  <c:v>3.8961352079025073</c:v>
                </c:pt>
                <c:pt idx="211">
                  <c:v>3.9582563262883101</c:v>
                </c:pt>
                <c:pt idx="212">
                  <c:v>4.0305789641554615</c:v>
                </c:pt>
                <c:pt idx="213">
                  <c:v>4.1207935913994795</c:v>
                </c:pt>
                <c:pt idx="214">
                  <c:v>4.221259685735121</c:v>
                </c:pt>
                <c:pt idx="215">
                  <c:v>4.342289973827766</c:v>
                </c:pt>
                <c:pt idx="216">
                  <c:v>4.4641822747312663</c:v>
                </c:pt>
                <c:pt idx="217">
                  <c:v>4.5740273254894879</c:v>
                </c:pt>
                <c:pt idx="218">
                  <c:v>4.6906179435356252</c:v>
                </c:pt>
                <c:pt idx="219">
                  <c:v>4.8002830499812772</c:v>
                </c:pt>
                <c:pt idx="220">
                  <c:v>4.8972159611965314</c:v>
                </c:pt>
                <c:pt idx="221">
                  <c:v>4.9886414496434641</c:v>
                </c:pt>
                <c:pt idx="222">
                  <c:v>5.0553971677481693</c:v>
                </c:pt>
                <c:pt idx="223">
                  <c:v>5.1081045220653909</c:v>
                </c:pt>
                <c:pt idx="224">
                  <c:v>5.1665407913729808</c:v>
                </c:pt>
                <c:pt idx="225">
                  <c:v>5.2234062338445622</c:v>
                </c:pt>
                <c:pt idx="226">
                  <c:v>5.270021259254845</c:v>
                </c:pt>
                <c:pt idx="227">
                  <c:v>5.3094708216358999</c:v>
                </c:pt>
                <c:pt idx="228">
                  <c:v>5.3637930870995802</c:v>
                </c:pt>
                <c:pt idx="229">
                  <c:v>5.4297907895627668</c:v>
                </c:pt>
                <c:pt idx="230">
                  <c:v>5.5035995777988784</c:v>
                </c:pt>
                <c:pt idx="231">
                  <c:v>5.5683251777194949</c:v>
                </c:pt>
                <c:pt idx="232">
                  <c:v>5.6349841761399082</c:v>
                </c:pt>
                <c:pt idx="233">
                  <c:v>5.7181454496397093</c:v>
                </c:pt>
                <c:pt idx="234">
                  <c:v>5.7985287606807558</c:v>
                </c:pt>
                <c:pt idx="235">
                  <c:v>5.8555779894995519</c:v>
                </c:pt>
                <c:pt idx="236">
                  <c:v>5.9077889291358892</c:v>
                </c:pt>
                <c:pt idx="237">
                  <c:v>5.9688106640350513</c:v>
                </c:pt>
                <c:pt idx="238">
                  <c:v>6.0342362283189148</c:v>
                </c:pt>
                <c:pt idx="239">
                  <c:v>6.092027261707031</c:v>
                </c:pt>
                <c:pt idx="240">
                  <c:v>6.1684314494036903</c:v>
                </c:pt>
                <c:pt idx="241">
                  <c:v>6.2713423679107736</c:v>
                </c:pt>
                <c:pt idx="242">
                  <c:v>6.4033975678144595</c:v>
                </c:pt>
                <c:pt idx="243">
                  <c:v>6.5498561715210188</c:v>
                </c:pt>
                <c:pt idx="244">
                  <c:v>6.6866099116334263</c:v>
                </c:pt>
                <c:pt idx="245">
                  <c:v>6.8184424747464289</c:v>
                </c:pt>
                <c:pt idx="246">
                  <c:v>6.9523951534707251</c:v>
                </c:pt>
                <c:pt idx="247">
                  <c:v>7.063459211586868</c:v>
                </c:pt>
                <c:pt idx="248">
                  <c:v>7.0824328040269631</c:v>
                </c:pt>
                <c:pt idx="249">
                  <c:v>6.7998428500672032</c:v>
                </c:pt>
                <c:pt idx="250">
                  <c:v>6.1378611072035847</c:v>
                </c:pt>
                <c:pt idx="251">
                  <c:v>5.2457548806568877</c:v>
                </c:pt>
                <c:pt idx="252">
                  <c:v>4.1191456602785248</c:v>
                </c:pt>
                <c:pt idx="253">
                  <c:v>2.3403409388027172</c:v>
                </c:pt>
                <c:pt idx="254">
                  <c:v>0.37464434360647569</c:v>
                </c:pt>
                <c:pt idx="255">
                  <c:v>-1.4072938396597512</c:v>
                </c:pt>
                <c:pt idx="256">
                  <c:v>-2.8061402614666222</c:v>
                </c:pt>
                <c:pt idx="257">
                  <c:v>-3.5124167890494973</c:v>
                </c:pt>
                <c:pt idx="258">
                  <c:v>-3.8349288909729329</c:v>
                </c:pt>
                <c:pt idx="259">
                  <c:v>-3.7969073139987546</c:v>
                </c:pt>
                <c:pt idx="260">
                  <c:v>-3.0528242572766655</c:v>
                </c:pt>
                <c:pt idx="261">
                  <c:v>-2.0857886513096844</c:v>
                </c:pt>
                <c:pt idx="262">
                  <c:v>-1.2163516264353584</c:v>
                </c:pt>
                <c:pt idx="263">
                  <c:v>-0.43176298484447362</c:v>
                </c:pt>
                <c:pt idx="264">
                  <c:v>3.7044484572384594E-2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4-8D5E-48AD-93E9-D1BBA3BF164B}"/>
            </c:ext>
          </c:extLst>
        </c:ser>
        <c:ser>
          <c:idx val="5"/>
          <c:order val="3"/>
          <c:tx>
            <c:strRef>
              <c:f>Test!$J$55:$L$55</c:f>
              <c:strCache>
                <c:ptCount val="1"/>
                <c:pt idx="0">
                  <c:v>VF6f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Meas!$AZ$2:$AZ$7001</c:f>
              <c:numCache>
                <c:formatCode>General</c:formatCode>
                <c:ptCount val="7000"/>
                <c:pt idx="0">
                  <c:v>0</c:v>
                </c:pt>
                <c:pt idx="1">
                  <c:v>0.45062774736821987</c:v>
                </c:pt>
                <c:pt idx="2">
                  <c:v>0.42765322347715551</c:v>
                </c:pt>
                <c:pt idx="3">
                  <c:v>0.43120806597987799</c:v>
                </c:pt>
                <c:pt idx="4">
                  <c:v>0.4384038972058602</c:v>
                </c:pt>
                <c:pt idx="5">
                  <c:v>0.4403212550542458</c:v>
                </c:pt>
                <c:pt idx="6">
                  <c:v>0.4438604211974409</c:v>
                </c:pt>
                <c:pt idx="7">
                  <c:v>0.43972492443479555</c:v>
                </c:pt>
                <c:pt idx="8">
                  <c:v>0.43696603054027305</c:v>
                </c:pt>
                <c:pt idx="9">
                  <c:v>0.44676220336450673</c:v>
                </c:pt>
                <c:pt idx="10">
                  <c:v>0.44095950106806353</c:v>
                </c:pt>
                <c:pt idx="11">
                  <c:v>0.43882510455249168</c:v>
                </c:pt>
                <c:pt idx="12">
                  <c:v>0.44545996601504095</c:v>
                </c:pt>
                <c:pt idx="13">
                  <c:v>0.43976578435398161</c:v>
                </c:pt>
                <c:pt idx="14">
                  <c:v>0.44611796887375521</c:v>
                </c:pt>
                <c:pt idx="15">
                  <c:v>0.44815551624967515</c:v>
                </c:pt>
                <c:pt idx="16">
                  <c:v>0.45079571935120794</c:v>
                </c:pt>
                <c:pt idx="17">
                  <c:v>0.44837904752362351</c:v>
                </c:pt>
                <c:pt idx="18">
                  <c:v>0.43829922560221823</c:v>
                </c:pt>
                <c:pt idx="19">
                  <c:v>0.43833625159722173</c:v>
                </c:pt>
                <c:pt idx="20">
                  <c:v>0.43510643263733201</c:v>
                </c:pt>
                <c:pt idx="21">
                  <c:v>0.445222753173101</c:v>
                </c:pt>
                <c:pt idx="22">
                  <c:v>0.44488203888738675</c:v>
                </c:pt>
                <c:pt idx="23">
                  <c:v>0.44021645881682508</c:v>
                </c:pt>
                <c:pt idx="24">
                  <c:v>0.43803158518280166</c:v>
                </c:pt>
                <c:pt idx="25">
                  <c:v>0.43656365725666241</c:v>
                </c:pt>
                <c:pt idx="26">
                  <c:v>0.44756486659275879</c:v>
                </c:pt>
                <c:pt idx="27">
                  <c:v>0.44502994746864072</c:v>
                </c:pt>
                <c:pt idx="28">
                  <c:v>0.43055877981438057</c:v>
                </c:pt>
                <c:pt idx="29">
                  <c:v>0.43414125498794182</c:v>
                </c:pt>
                <c:pt idx="30">
                  <c:v>0.43638416977975453</c:v>
                </c:pt>
                <c:pt idx="31">
                  <c:v>0.43855279760726112</c:v>
                </c:pt>
                <c:pt idx="32">
                  <c:v>0.43948213947848097</c:v>
                </c:pt>
                <c:pt idx="33">
                  <c:v>0.43214721817947199</c:v>
                </c:pt>
                <c:pt idx="34">
                  <c:v>0.43921258284065484</c:v>
                </c:pt>
                <c:pt idx="35">
                  <c:v>0.4492732073894638</c:v>
                </c:pt>
                <c:pt idx="36">
                  <c:v>0.44692544161164821</c:v>
                </c:pt>
                <c:pt idx="37">
                  <c:v>0.45171578749871405</c:v>
                </c:pt>
                <c:pt idx="38">
                  <c:v>0.45439798038690632</c:v>
                </c:pt>
                <c:pt idx="39">
                  <c:v>0.4578131913436953</c:v>
                </c:pt>
                <c:pt idx="40">
                  <c:v>0.46270100716073376</c:v>
                </c:pt>
                <c:pt idx="41">
                  <c:v>0.46443811388505624</c:v>
                </c:pt>
                <c:pt idx="42">
                  <c:v>0.45835846355237775</c:v>
                </c:pt>
                <c:pt idx="43">
                  <c:v>0.45878475657679968</c:v>
                </c:pt>
                <c:pt idx="44">
                  <c:v>0.46951142245030131</c:v>
                </c:pt>
                <c:pt idx="45">
                  <c:v>0.4705861427243973</c:v>
                </c:pt>
                <c:pt idx="46">
                  <c:v>0.46526404729925447</c:v>
                </c:pt>
                <c:pt idx="47">
                  <c:v>0.46748315992628198</c:v>
                </c:pt>
                <c:pt idx="48">
                  <c:v>0.46734544669529349</c:v>
                </c:pt>
                <c:pt idx="49">
                  <c:v>0.47434001458981234</c:v>
                </c:pt>
                <c:pt idx="50">
                  <c:v>0.48416345651443288</c:v>
                </c:pt>
                <c:pt idx="51">
                  <c:v>0.47118244932267228</c:v>
                </c:pt>
                <c:pt idx="52">
                  <c:v>0.47164360358096152</c:v>
                </c:pt>
                <c:pt idx="53">
                  <c:v>0.47887415830777197</c:v>
                </c:pt>
                <c:pt idx="54">
                  <c:v>0.47494970650614959</c:v>
                </c:pt>
                <c:pt idx="55">
                  <c:v>0.47852905324478512</c:v>
                </c:pt>
                <c:pt idx="56">
                  <c:v>0.47298441403062969</c:v>
                </c:pt>
                <c:pt idx="57">
                  <c:v>0.46162419717910541</c:v>
                </c:pt>
                <c:pt idx="58">
                  <c:v>0.47038794234184816</c:v>
                </c:pt>
                <c:pt idx="59">
                  <c:v>0.47733906188150821</c:v>
                </c:pt>
                <c:pt idx="60">
                  <c:v>0.4763461058766052</c:v>
                </c:pt>
                <c:pt idx="61">
                  <c:v>0.47253549366155756</c:v>
                </c:pt>
                <c:pt idx="62">
                  <c:v>0.46822975750989182</c:v>
                </c:pt>
                <c:pt idx="63">
                  <c:v>0.47735443810399103</c:v>
                </c:pt>
                <c:pt idx="64">
                  <c:v>0.48385929561772517</c:v>
                </c:pt>
                <c:pt idx="65">
                  <c:v>0.47835762541220894</c:v>
                </c:pt>
                <c:pt idx="66">
                  <c:v>0.47666374385821453</c:v>
                </c:pt>
                <c:pt idx="67">
                  <c:v>0.48035540247862857</c:v>
                </c:pt>
                <c:pt idx="68">
                  <c:v>0.48232765114992882</c:v>
                </c:pt>
                <c:pt idx="69">
                  <c:v>0.48218478217693139</c:v>
                </c:pt>
                <c:pt idx="70">
                  <c:v>0.48001612005454836</c:v>
                </c:pt>
                <c:pt idx="71">
                  <c:v>0.47760271002019306</c:v>
                </c:pt>
                <c:pt idx="72">
                  <c:v>0.47693596933562288</c:v>
                </c:pt>
                <c:pt idx="73">
                  <c:v>0.47802221290774949</c:v>
                </c:pt>
                <c:pt idx="74">
                  <c:v>0.48730536348751663</c:v>
                </c:pt>
                <c:pt idx="75">
                  <c:v>0.49611179132883493</c:v>
                </c:pt>
                <c:pt idx="76">
                  <c:v>0.49858130667198619</c:v>
                </c:pt>
                <c:pt idx="77">
                  <c:v>0.49734911231538159</c:v>
                </c:pt>
                <c:pt idx="78">
                  <c:v>0.50562216634243151</c:v>
                </c:pt>
                <c:pt idx="79">
                  <c:v>0.52205608947128068</c:v>
                </c:pt>
                <c:pt idx="80">
                  <c:v>0.52750028518485259</c:v>
                </c:pt>
                <c:pt idx="81">
                  <c:v>0.52312354285576834</c:v>
                </c:pt>
                <c:pt idx="82">
                  <c:v>0.52904880630377671</c:v>
                </c:pt>
                <c:pt idx="83">
                  <c:v>0.53569101191477941</c:v>
                </c:pt>
                <c:pt idx="84">
                  <c:v>0.54456946647337567</c:v>
                </c:pt>
                <c:pt idx="85">
                  <c:v>0.55434024248320957</c:v>
                </c:pt>
                <c:pt idx="86">
                  <c:v>0.54943561577416677</c:v>
                </c:pt>
                <c:pt idx="87">
                  <c:v>0.55411819022690345</c:v>
                </c:pt>
                <c:pt idx="88">
                  <c:v>0.56735999488275979</c:v>
                </c:pt>
                <c:pt idx="89">
                  <c:v>0.56840255996909039</c:v>
                </c:pt>
                <c:pt idx="90">
                  <c:v>0.57479570982107531</c:v>
                </c:pt>
                <c:pt idx="91">
                  <c:v>0.59075448517640372</c:v>
                </c:pt>
                <c:pt idx="92">
                  <c:v>0.60276959901030647</c:v>
                </c:pt>
                <c:pt idx="93">
                  <c:v>0.61618726533527357</c:v>
                </c:pt>
                <c:pt idx="94">
                  <c:v>0.62057075765447844</c:v>
                </c:pt>
                <c:pt idx="95">
                  <c:v>0.62461407737964847</c:v>
                </c:pt>
                <c:pt idx="96">
                  <c:v>0.64081213584204733</c:v>
                </c:pt>
                <c:pt idx="97">
                  <c:v>0.65940133780332189</c:v>
                </c:pt>
                <c:pt idx="98">
                  <c:v>0.66546022857391152</c:v>
                </c:pt>
                <c:pt idx="99">
                  <c:v>0.6662744361006594</c:v>
                </c:pt>
                <c:pt idx="100">
                  <c:v>0.67593184736823175</c:v>
                </c:pt>
                <c:pt idx="101">
                  <c:v>0.69147661139704275</c:v>
                </c:pt>
                <c:pt idx="102">
                  <c:v>0.70144662237125721</c:v>
                </c:pt>
                <c:pt idx="103">
                  <c:v>0.70905368859843676</c:v>
                </c:pt>
                <c:pt idx="104">
                  <c:v>0.70895066812518892</c:v>
                </c:pt>
                <c:pt idx="105">
                  <c:v>0.70713302784254162</c:v>
                </c:pt>
                <c:pt idx="106">
                  <c:v>0.71563097241748774</c:v>
                </c:pt>
                <c:pt idx="107">
                  <c:v>0.72019422093885221</c:v>
                </c:pt>
                <c:pt idx="108">
                  <c:v>0.72945342722031559</c:v>
                </c:pt>
                <c:pt idx="109">
                  <c:v>0.74522374035284078</c:v>
                </c:pt>
                <c:pt idx="110">
                  <c:v>0.7497082317119913</c:v>
                </c:pt>
                <c:pt idx="111">
                  <c:v>0.75880585499953379</c:v>
                </c:pt>
                <c:pt idx="112">
                  <c:v>0.77906015132724182</c:v>
                </c:pt>
                <c:pt idx="113">
                  <c:v>0.79703484691506987</c:v>
                </c:pt>
                <c:pt idx="114">
                  <c:v>0.81133210313617354</c:v>
                </c:pt>
                <c:pt idx="115">
                  <c:v>0.82206550402792788</c:v>
                </c:pt>
                <c:pt idx="116">
                  <c:v>0.83111542709815844</c:v>
                </c:pt>
                <c:pt idx="117">
                  <c:v>0.84611175924135051</c:v>
                </c:pt>
                <c:pt idx="118">
                  <c:v>0.86864503299775409</c:v>
                </c:pt>
                <c:pt idx="119">
                  <c:v>0.88801592087778969</c:v>
                </c:pt>
                <c:pt idx="120">
                  <c:v>0.89968965380789012</c:v>
                </c:pt>
                <c:pt idx="121">
                  <c:v>0.92165953274643908</c:v>
                </c:pt>
                <c:pt idx="122">
                  <c:v>0.94392728993319863</c:v>
                </c:pt>
                <c:pt idx="123">
                  <c:v>0.96308908159387685</c:v>
                </c:pt>
                <c:pt idx="124">
                  <c:v>0.98880575154764849</c:v>
                </c:pt>
                <c:pt idx="125">
                  <c:v>1.0026995058610431</c:v>
                </c:pt>
                <c:pt idx="126">
                  <c:v>1.0157608346406828</c:v>
                </c:pt>
                <c:pt idx="127">
                  <c:v>1.0321678496252791</c:v>
                </c:pt>
                <c:pt idx="128">
                  <c:v>1.0385550930669873</c:v>
                </c:pt>
                <c:pt idx="129">
                  <c:v>1.0402642788503491</c:v>
                </c:pt>
                <c:pt idx="130">
                  <c:v>1.0502178532440876</c:v>
                </c:pt>
                <c:pt idx="131">
                  <c:v>1.0553376637293848</c:v>
                </c:pt>
                <c:pt idx="132">
                  <c:v>1.0628483091189145</c:v>
                </c:pt>
                <c:pt idx="133">
                  <c:v>1.0714654807264734</c:v>
                </c:pt>
                <c:pt idx="134">
                  <c:v>1.0622774614954891</c:v>
                </c:pt>
                <c:pt idx="135">
                  <c:v>1.0603605956188429</c:v>
                </c:pt>
                <c:pt idx="136">
                  <c:v>1.0639719020781702</c:v>
                </c:pt>
                <c:pt idx="137">
                  <c:v>1.0544594306237842</c:v>
                </c:pt>
                <c:pt idx="138">
                  <c:v>1.0511263893650047</c:v>
                </c:pt>
                <c:pt idx="139">
                  <c:v>1.0449150619060934</c:v>
                </c:pt>
                <c:pt idx="140">
                  <c:v>1.0353922162063764</c:v>
                </c:pt>
                <c:pt idx="141">
                  <c:v>1.0464486720727131</c:v>
                </c:pt>
                <c:pt idx="142">
                  <c:v>1.0553165453887257</c:v>
                </c:pt>
                <c:pt idx="143">
                  <c:v>1.0664249302608011</c:v>
                </c:pt>
                <c:pt idx="144">
                  <c:v>1.0880505172513621</c:v>
                </c:pt>
                <c:pt idx="145">
                  <c:v>1.1175784471678483</c:v>
                </c:pt>
                <c:pt idx="146">
                  <c:v>1.1482959765837533</c:v>
                </c:pt>
                <c:pt idx="147">
                  <c:v>1.1847708572592062</c:v>
                </c:pt>
                <c:pt idx="148">
                  <c:v>1.2286824213177323</c:v>
                </c:pt>
                <c:pt idx="149">
                  <c:v>1.273540315200794</c:v>
                </c:pt>
                <c:pt idx="150">
                  <c:v>1.3213752287773306</c:v>
                </c:pt>
                <c:pt idx="151">
                  <c:v>1.3656505770696459</c:v>
                </c:pt>
                <c:pt idx="152">
                  <c:v>1.399094147320495</c:v>
                </c:pt>
                <c:pt idx="153">
                  <c:v>1.4413952279884932</c:v>
                </c:pt>
                <c:pt idx="154">
                  <c:v>1.4755883988881107</c:v>
                </c:pt>
                <c:pt idx="155">
                  <c:v>1.5017911518756439</c:v>
                </c:pt>
                <c:pt idx="156">
                  <c:v>1.5287823185850389</c:v>
                </c:pt>
                <c:pt idx="157">
                  <c:v>1.5446574190873059</c:v>
                </c:pt>
                <c:pt idx="158">
                  <c:v>1.5690575923323282</c:v>
                </c:pt>
                <c:pt idx="159">
                  <c:v>1.590140623746964</c:v>
                </c:pt>
                <c:pt idx="160">
                  <c:v>1.6081207258556762</c:v>
                </c:pt>
                <c:pt idx="161">
                  <c:v>1.6335653463942044</c:v>
                </c:pt>
                <c:pt idx="162">
                  <c:v>1.6563555424702767</c:v>
                </c:pt>
                <c:pt idx="163">
                  <c:v>1.6838921093544135</c:v>
                </c:pt>
                <c:pt idx="164">
                  <c:v>1.7077338858728337</c:v>
                </c:pt>
                <c:pt idx="165">
                  <c:v>1.7173481451797734</c:v>
                </c:pt>
                <c:pt idx="166">
                  <c:v>1.7366001612130157</c:v>
                </c:pt>
                <c:pt idx="167">
                  <c:v>1.7532129437166333</c:v>
                </c:pt>
                <c:pt idx="168">
                  <c:v>1.7705021590670551</c:v>
                </c:pt>
                <c:pt idx="169">
                  <c:v>1.7841053027607008</c:v>
                </c:pt>
                <c:pt idx="170">
                  <c:v>1.7984411680994703</c:v>
                </c:pt>
                <c:pt idx="171">
                  <c:v>1.8315240185652855</c:v>
                </c:pt>
                <c:pt idx="172">
                  <c:v>1.8674147152728966</c:v>
                </c:pt>
                <c:pt idx="173">
                  <c:v>1.8976822076402204</c:v>
                </c:pt>
                <c:pt idx="174">
                  <c:v>1.9219168109038047</c:v>
                </c:pt>
                <c:pt idx="175">
                  <c:v>1.9385804397249273</c:v>
                </c:pt>
                <c:pt idx="176">
                  <c:v>1.9708573226266535</c:v>
                </c:pt>
                <c:pt idx="177">
                  <c:v>1.9999684424802844</c:v>
                </c:pt>
                <c:pt idx="178">
                  <c:v>2.0052560388525169</c:v>
                </c:pt>
                <c:pt idx="179">
                  <c:v>2.0168329608705462</c:v>
                </c:pt>
                <c:pt idx="180">
                  <c:v>2.037173629331968</c:v>
                </c:pt>
                <c:pt idx="181">
                  <c:v>2.0674025792505177</c:v>
                </c:pt>
                <c:pt idx="182">
                  <c:v>2.1059641931859834</c:v>
                </c:pt>
                <c:pt idx="183">
                  <c:v>2.1357449115437022</c:v>
                </c:pt>
                <c:pt idx="184">
                  <c:v>2.1692303515622697</c:v>
                </c:pt>
                <c:pt idx="185">
                  <c:v>2.2203164118026124</c:v>
                </c:pt>
                <c:pt idx="186">
                  <c:v>2.2657601668757654</c:v>
                </c:pt>
                <c:pt idx="187">
                  <c:v>2.2945325186742038</c:v>
                </c:pt>
                <c:pt idx="188">
                  <c:v>2.3191268190032872</c:v>
                </c:pt>
                <c:pt idx="189">
                  <c:v>2.3388156483208595</c:v>
                </c:pt>
                <c:pt idx="190">
                  <c:v>2.3629373821146125</c:v>
                </c:pt>
                <c:pt idx="191">
                  <c:v>2.3811610938320382</c:v>
                </c:pt>
                <c:pt idx="192">
                  <c:v>2.3928213793492126</c:v>
                </c:pt>
                <c:pt idx="193">
                  <c:v>2.409265645448154</c:v>
                </c:pt>
                <c:pt idx="194">
                  <c:v>2.433385952257197</c:v>
                </c:pt>
                <c:pt idx="195">
                  <c:v>2.4612888099808736</c:v>
                </c:pt>
                <c:pt idx="196">
                  <c:v>2.4932872310612484</c:v>
                </c:pt>
                <c:pt idx="197">
                  <c:v>2.5208452922942781</c:v>
                </c:pt>
                <c:pt idx="198">
                  <c:v>2.5551093593082053</c:v>
                </c:pt>
                <c:pt idx="199">
                  <c:v>2.5903227681491829</c:v>
                </c:pt>
                <c:pt idx="200">
                  <c:v>2.6288181854498158</c:v>
                </c:pt>
                <c:pt idx="201">
                  <c:v>2.6722237680790815</c:v>
                </c:pt>
                <c:pt idx="202">
                  <c:v>2.7219183345456535</c:v>
                </c:pt>
                <c:pt idx="203">
                  <c:v>2.760785243067764</c:v>
                </c:pt>
                <c:pt idx="204">
                  <c:v>2.7870322864873378</c:v>
                </c:pt>
                <c:pt idx="205">
                  <c:v>2.8112555248235251</c:v>
                </c:pt>
                <c:pt idx="206">
                  <c:v>2.836278030246373</c:v>
                </c:pt>
                <c:pt idx="207">
                  <c:v>2.8500534250100906</c:v>
                </c:pt>
                <c:pt idx="208">
                  <c:v>2.8559792332187159</c:v>
                </c:pt>
                <c:pt idx="209">
                  <c:v>2.8604379055682259</c:v>
                </c:pt>
                <c:pt idx="210">
                  <c:v>2.8782146893352136</c:v>
                </c:pt>
                <c:pt idx="211">
                  <c:v>2.9083965235127254</c:v>
                </c:pt>
                <c:pt idx="212">
                  <c:v>2.9391814035103185</c:v>
                </c:pt>
                <c:pt idx="213">
                  <c:v>2.9781267497138901</c:v>
                </c:pt>
                <c:pt idx="214">
                  <c:v>3.0424409121625531</c:v>
                </c:pt>
                <c:pt idx="215">
                  <c:v>3.1208259281520077</c:v>
                </c:pt>
                <c:pt idx="216">
                  <c:v>3.1934686281366877</c:v>
                </c:pt>
                <c:pt idx="217">
                  <c:v>3.2654496917593554</c:v>
                </c:pt>
                <c:pt idx="218">
                  <c:v>3.3398696843760698</c:v>
                </c:pt>
                <c:pt idx="219">
                  <c:v>3.4150941358781992</c:v>
                </c:pt>
                <c:pt idx="220">
                  <c:v>3.4804842780108012</c:v>
                </c:pt>
                <c:pt idx="221">
                  <c:v>3.5280041282767933</c:v>
                </c:pt>
                <c:pt idx="222">
                  <c:v>3.5678868569819207</c:v>
                </c:pt>
                <c:pt idx="223">
                  <c:v>3.6029529311089794</c:v>
                </c:pt>
                <c:pt idx="224">
                  <c:v>3.6298961033546937</c:v>
                </c:pt>
                <c:pt idx="225">
                  <c:v>3.6503908440576303</c:v>
                </c:pt>
                <c:pt idx="226">
                  <c:v>3.6640173284631472</c:v>
                </c:pt>
                <c:pt idx="227">
                  <c:v>3.6746182225936659</c:v>
                </c:pt>
                <c:pt idx="228">
                  <c:v>3.6906836177123679</c:v>
                </c:pt>
                <c:pt idx="229">
                  <c:v>3.7086650395177476</c:v>
                </c:pt>
                <c:pt idx="230">
                  <c:v>3.7339210862082433</c:v>
                </c:pt>
                <c:pt idx="231">
                  <c:v>3.7528122241502757</c:v>
                </c:pt>
                <c:pt idx="232">
                  <c:v>3.7864535236601919</c:v>
                </c:pt>
                <c:pt idx="233">
                  <c:v>3.8230463364102065</c:v>
                </c:pt>
                <c:pt idx="234">
                  <c:v>3.8679521321570993</c:v>
                </c:pt>
                <c:pt idx="235">
                  <c:v>3.8887080012301145</c:v>
                </c:pt>
                <c:pt idx="236">
                  <c:v>3.9149871708147193</c:v>
                </c:pt>
                <c:pt idx="237">
                  <c:v>3.9376512734777656</c:v>
                </c:pt>
                <c:pt idx="238">
                  <c:v>3.9490376517688826</c:v>
                </c:pt>
                <c:pt idx="239">
                  <c:v>3.9572773001706238</c:v>
                </c:pt>
                <c:pt idx="240">
                  <c:v>3.9757039802969651</c:v>
                </c:pt>
                <c:pt idx="241">
                  <c:v>3.9983279372883724</c:v>
                </c:pt>
                <c:pt idx="242">
                  <c:v>4.0463487426814106</c:v>
                </c:pt>
                <c:pt idx="243">
                  <c:v>4.1018716924369123</c:v>
                </c:pt>
                <c:pt idx="244">
                  <c:v>4.1565032023734334</c:v>
                </c:pt>
                <c:pt idx="245">
                  <c:v>4.2211536044069717</c:v>
                </c:pt>
                <c:pt idx="246">
                  <c:v>4.279480344700036</c:v>
                </c:pt>
                <c:pt idx="247">
                  <c:v>4.3411300788025704</c:v>
                </c:pt>
                <c:pt idx="248">
                  <c:v>4.3831116424034269</c:v>
                </c:pt>
                <c:pt idx="249">
                  <c:v>4.2908440301203603</c:v>
                </c:pt>
                <c:pt idx="250">
                  <c:v>4.0156744359198493</c:v>
                </c:pt>
                <c:pt idx="251">
                  <c:v>3.3560942926697108</c:v>
                </c:pt>
                <c:pt idx="252">
                  <c:v>2.5636166260617932</c:v>
                </c:pt>
                <c:pt idx="253">
                  <c:v>1.9201952423221658</c:v>
                </c:pt>
                <c:pt idx="254">
                  <c:v>1.2742670142409422</c:v>
                </c:pt>
                <c:pt idx="255">
                  <c:v>0.6287289487099551</c:v>
                </c:pt>
                <c:pt idx="256">
                  <c:v>9.382554084298611E-2</c:v>
                </c:pt>
                <c:pt idx="257">
                  <c:v>-0.28931600638295246</c:v>
                </c:pt>
                <c:pt idx="258">
                  <c:v>-0.28350934510080622</c:v>
                </c:pt>
                <c:pt idx="259">
                  <c:v>-0.11482314586653748</c:v>
                </c:pt>
                <c:pt idx="260">
                  <c:v>-7.2336029820889367E-2</c:v>
                </c:pt>
                <c:pt idx="261">
                  <c:v>-3.286529091634284E-2</c:v>
                </c:pt>
                <c:pt idx="262">
                  <c:v>2.4728387894421371E-2</c:v>
                </c:pt>
                <c:pt idx="263">
                  <c:v>0.10331463654830346</c:v>
                </c:pt>
                <c:pt idx="264">
                  <c:v>0.20388567651052808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D5E-48AD-93E9-D1BBA3BF164B}"/>
            </c:ext>
          </c:extLst>
        </c:ser>
        <c:ser>
          <c:idx val="6"/>
          <c:order val="4"/>
          <c:tx>
            <c:strRef>
              <c:f>Test!$J$56:$L$56</c:f>
              <c:strCache>
                <c:ptCount val="1"/>
                <c:pt idx="0">
                  <c:v>VF1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Meas!$BA$2:$BA$7001</c:f>
              <c:numCache>
                <c:formatCode>General</c:formatCode>
                <c:ptCount val="7000"/>
                <c:pt idx="0">
                  <c:v>0</c:v>
                </c:pt>
                <c:pt idx="1">
                  <c:v>0.42685196593610125</c:v>
                </c:pt>
                <c:pt idx="2">
                  <c:v>0.39637343422240262</c:v>
                </c:pt>
                <c:pt idx="3">
                  <c:v>0.44944548833572578</c:v>
                </c:pt>
                <c:pt idx="4">
                  <c:v>0.46567700351645375</c:v>
                </c:pt>
                <c:pt idx="5">
                  <c:v>0.42811821525748278</c:v>
                </c:pt>
                <c:pt idx="6">
                  <c:v>0.44784621237434769</c:v>
                </c:pt>
                <c:pt idx="7">
                  <c:v>0.45991301091001069</c:v>
                </c:pt>
                <c:pt idx="8">
                  <c:v>0.44485647001766843</c:v>
                </c:pt>
                <c:pt idx="9">
                  <c:v>0.46893199812228631</c:v>
                </c:pt>
                <c:pt idx="10">
                  <c:v>0.41100978892312728</c:v>
                </c:pt>
                <c:pt idx="11">
                  <c:v>0.47667386835420217</c:v>
                </c:pt>
                <c:pt idx="12">
                  <c:v>0.49768851249660145</c:v>
                </c:pt>
                <c:pt idx="13">
                  <c:v>0.39629166197704846</c:v>
                </c:pt>
                <c:pt idx="14">
                  <c:v>0.48660994004170111</c:v>
                </c:pt>
                <c:pt idx="15">
                  <c:v>0.4981655381598778</c:v>
                </c:pt>
                <c:pt idx="16">
                  <c:v>0.44234539895714464</c:v>
                </c:pt>
                <c:pt idx="17">
                  <c:v>0.43340634251722382</c:v>
                </c:pt>
                <c:pt idx="18">
                  <c:v>0.45931413811111865</c:v>
                </c:pt>
                <c:pt idx="19">
                  <c:v>0.41808897985322457</c:v>
                </c:pt>
                <c:pt idx="20">
                  <c:v>0.45252268433453624</c:v>
                </c:pt>
                <c:pt idx="21">
                  <c:v>0.51157026209204215</c:v>
                </c:pt>
                <c:pt idx="22">
                  <c:v>0.48362040128691602</c:v>
                </c:pt>
                <c:pt idx="23">
                  <c:v>0.45224950673617542</c:v>
                </c:pt>
                <c:pt idx="24">
                  <c:v>0.44806082356350935</c:v>
                </c:pt>
                <c:pt idx="25">
                  <c:v>0.47385407016131581</c:v>
                </c:pt>
                <c:pt idx="26">
                  <c:v>0.50371703000794399</c:v>
                </c:pt>
                <c:pt idx="27">
                  <c:v>0.44823167884191883</c:v>
                </c:pt>
                <c:pt idx="28">
                  <c:v>0.45882712245191137</c:v>
                </c:pt>
                <c:pt idx="29">
                  <c:v>0.54113196391569141</c:v>
                </c:pt>
                <c:pt idx="30">
                  <c:v>0.47878518598654735</c:v>
                </c:pt>
                <c:pt idx="31">
                  <c:v>0.48005615062342311</c:v>
                </c:pt>
                <c:pt idx="32">
                  <c:v>0.51994050642686707</c:v>
                </c:pt>
                <c:pt idx="33">
                  <c:v>0.57976505156448077</c:v>
                </c:pt>
                <c:pt idx="34">
                  <c:v>0.59690558908605151</c:v>
                </c:pt>
                <c:pt idx="35">
                  <c:v>0.63361454827595498</c:v>
                </c:pt>
                <c:pt idx="36">
                  <c:v>0.68253356690275357</c:v>
                </c:pt>
                <c:pt idx="37">
                  <c:v>0.73421754442114207</c:v>
                </c:pt>
                <c:pt idx="38">
                  <c:v>0.78642113661353785</c:v>
                </c:pt>
                <c:pt idx="39">
                  <c:v>0.7980004770048752</c:v>
                </c:pt>
                <c:pt idx="40">
                  <c:v>0.83171976761039901</c:v>
                </c:pt>
                <c:pt idx="41">
                  <c:v>0.82493005739138492</c:v>
                </c:pt>
                <c:pt idx="42">
                  <c:v>0.8145836506552997</c:v>
                </c:pt>
                <c:pt idx="43">
                  <c:v>0.87260152847475114</c:v>
                </c:pt>
                <c:pt idx="44">
                  <c:v>0.91868488645963509</c:v>
                </c:pt>
                <c:pt idx="45">
                  <c:v>0.92739468250812818</c:v>
                </c:pt>
                <c:pt idx="46">
                  <c:v>0.97219321550405469</c:v>
                </c:pt>
                <c:pt idx="47">
                  <c:v>1.0012705807472582</c:v>
                </c:pt>
                <c:pt idx="48">
                  <c:v>0.97241053705816249</c:v>
                </c:pt>
                <c:pt idx="49">
                  <c:v>0.98667999973898624</c:v>
                </c:pt>
                <c:pt idx="50">
                  <c:v>1.0384475828032529</c:v>
                </c:pt>
                <c:pt idx="51">
                  <c:v>1.0001982136280776</c:v>
                </c:pt>
                <c:pt idx="52">
                  <c:v>0.96286112024363935</c:v>
                </c:pt>
                <c:pt idx="53">
                  <c:v>1.0256948395008476</c:v>
                </c:pt>
                <c:pt idx="54">
                  <c:v>1.0743522494180184</c:v>
                </c:pt>
                <c:pt idx="55">
                  <c:v>1.0584629191013264</c:v>
                </c:pt>
                <c:pt idx="56">
                  <c:v>1.0613138031158396</c:v>
                </c:pt>
                <c:pt idx="57">
                  <c:v>1.0468415655188543</c:v>
                </c:pt>
                <c:pt idx="58">
                  <c:v>1.0426134522085817</c:v>
                </c:pt>
                <c:pt idx="59">
                  <c:v>1.0978518348078705</c:v>
                </c:pt>
                <c:pt idx="60">
                  <c:v>1.1113659051291707</c:v>
                </c:pt>
                <c:pt idx="61">
                  <c:v>1.0543002943978161</c:v>
                </c:pt>
                <c:pt idx="62">
                  <c:v>1.0645354836759617</c:v>
                </c:pt>
                <c:pt idx="63">
                  <c:v>1.1008125335268919</c:v>
                </c:pt>
                <c:pt idx="64">
                  <c:v>1.0910409763218449</c:v>
                </c:pt>
                <c:pt idx="65">
                  <c:v>1.1128653163268978</c:v>
                </c:pt>
                <c:pt idx="66">
                  <c:v>1.1891883649947568</c:v>
                </c:pt>
                <c:pt idx="67">
                  <c:v>1.2208166776863476</c:v>
                </c:pt>
                <c:pt idx="68">
                  <c:v>1.225679948517099</c:v>
                </c:pt>
                <c:pt idx="69">
                  <c:v>1.2316344096798153</c:v>
                </c:pt>
                <c:pt idx="70">
                  <c:v>1.2702884127380105</c:v>
                </c:pt>
                <c:pt idx="71">
                  <c:v>1.2883236562447491</c:v>
                </c:pt>
                <c:pt idx="72">
                  <c:v>1.3236579845890208</c:v>
                </c:pt>
                <c:pt idx="73">
                  <c:v>1.4422546176189828</c:v>
                </c:pt>
                <c:pt idx="74">
                  <c:v>1.5545995201609584</c:v>
                </c:pt>
                <c:pt idx="75">
                  <c:v>1.6073093574414656</c:v>
                </c:pt>
                <c:pt idx="76">
                  <c:v>1.6883322170458166</c:v>
                </c:pt>
                <c:pt idx="77">
                  <c:v>1.7524250280642901</c:v>
                </c:pt>
                <c:pt idx="78">
                  <c:v>1.8746516333660441</c:v>
                </c:pt>
                <c:pt idx="79">
                  <c:v>2.0178843962048481</c:v>
                </c:pt>
                <c:pt idx="80">
                  <c:v>2.0871656145589004</c:v>
                </c:pt>
                <c:pt idx="81">
                  <c:v>2.1152974967894447</c:v>
                </c:pt>
                <c:pt idx="82">
                  <c:v>2.2885579890936967</c:v>
                </c:pt>
                <c:pt idx="83">
                  <c:v>2.3795428218294821</c:v>
                </c:pt>
                <c:pt idx="84">
                  <c:v>2.6337662273038527</c:v>
                </c:pt>
                <c:pt idx="85">
                  <c:v>2.7769966881121007</c:v>
                </c:pt>
                <c:pt idx="86">
                  <c:v>2.7883214864186914</c:v>
                </c:pt>
                <c:pt idx="87">
                  <c:v>2.9152340154269165</c:v>
                </c:pt>
                <c:pt idx="88">
                  <c:v>3.0037345563950004</c:v>
                </c:pt>
                <c:pt idx="89">
                  <c:v>3.1083788289570848</c:v>
                </c:pt>
                <c:pt idx="90">
                  <c:v>3.2433524058169518</c:v>
                </c:pt>
                <c:pt idx="91">
                  <c:v>3.3094807726804674</c:v>
                </c:pt>
                <c:pt idx="92">
                  <c:v>3.36944004665735</c:v>
                </c:pt>
                <c:pt idx="93">
                  <c:v>3.5740867245775862</c:v>
                </c:pt>
                <c:pt idx="94">
                  <c:v>3.569048543252312</c:v>
                </c:pt>
                <c:pt idx="95">
                  <c:v>3.647593467145605</c:v>
                </c:pt>
                <c:pt idx="96">
                  <c:v>3.7470819556632233</c:v>
                </c:pt>
                <c:pt idx="97">
                  <c:v>3.8898448905787428</c:v>
                </c:pt>
                <c:pt idx="98">
                  <c:v>3.9277094776390551</c:v>
                </c:pt>
                <c:pt idx="99">
                  <c:v>3.8929657667332811</c:v>
                </c:pt>
                <c:pt idx="100">
                  <c:v>3.9328134461234141</c:v>
                </c:pt>
                <c:pt idx="101">
                  <c:v>4.1383730099017217</c:v>
                </c:pt>
                <c:pt idx="102">
                  <c:v>4.3513918243924605</c:v>
                </c:pt>
                <c:pt idx="103">
                  <c:v>4.4267565233386028</c:v>
                </c:pt>
                <c:pt idx="104">
                  <c:v>4.6181123015411245</c:v>
                </c:pt>
                <c:pt idx="105">
                  <c:v>4.9069443174202387</c:v>
                </c:pt>
                <c:pt idx="106">
                  <c:v>5.1951691232256074</c:v>
                </c:pt>
                <c:pt idx="107">
                  <c:v>5.2639675888920952</c:v>
                </c:pt>
                <c:pt idx="108">
                  <c:v>5.4878873579731318</c:v>
                </c:pt>
                <c:pt idx="109">
                  <c:v>5.5920667642487043</c:v>
                </c:pt>
                <c:pt idx="110">
                  <c:v>5.5402158987199632</c:v>
                </c:pt>
                <c:pt idx="111">
                  <c:v>5.731640828209148</c:v>
                </c:pt>
                <c:pt idx="112">
                  <c:v>5.9034805699256738</c:v>
                </c:pt>
                <c:pt idx="113">
                  <c:v>6.1904084926640381</c:v>
                </c:pt>
                <c:pt idx="114">
                  <c:v>6.4507218684276184</c:v>
                </c:pt>
                <c:pt idx="115">
                  <c:v>6.6033127828724734</c:v>
                </c:pt>
                <c:pt idx="116">
                  <c:v>6.9923155203716352</c:v>
                </c:pt>
                <c:pt idx="117">
                  <c:v>7.3439943849346552</c:v>
                </c:pt>
                <c:pt idx="118">
                  <c:v>7.7942443894260336</c:v>
                </c:pt>
                <c:pt idx="119">
                  <c:v>8.2508999381979677</c:v>
                </c:pt>
                <c:pt idx="120">
                  <c:v>8.427967213370513</c:v>
                </c:pt>
                <c:pt idx="121">
                  <c:v>8.4271970472286153</c:v>
                </c:pt>
                <c:pt idx="122">
                  <c:v>8.4923129287037771</c:v>
                </c:pt>
                <c:pt idx="123">
                  <c:v>8.5362472306572901</c:v>
                </c:pt>
                <c:pt idx="124">
                  <c:v>8.711320937147784</c:v>
                </c:pt>
                <c:pt idx="125">
                  <c:v>8.8786693183967689</c:v>
                </c:pt>
                <c:pt idx="126">
                  <c:v>9.028099338392245</c:v>
                </c:pt>
                <c:pt idx="127">
                  <c:v>9.1497200256574498</c:v>
                </c:pt>
                <c:pt idx="128">
                  <c:v>8.8137366139742408</c:v>
                </c:pt>
                <c:pt idx="129">
                  <c:v>8.6681338459963353</c:v>
                </c:pt>
                <c:pt idx="130">
                  <c:v>9.0956737349765096</c:v>
                </c:pt>
                <c:pt idx="131">
                  <c:v>9.048395324283403</c:v>
                </c:pt>
                <c:pt idx="132">
                  <c:v>8.8157525451527601</c:v>
                </c:pt>
                <c:pt idx="133">
                  <c:v>8.9251126044552453</c:v>
                </c:pt>
                <c:pt idx="134">
                  <c:v>8.7491998810811005</c:v>
                </c:pt>
                <c:pt idx="135">
                  <c:v>8.7957820027889539</c:v>
                </c:pt>
                <c:pt idx="136">
                  <c:v>8.872480493871933</c:v>
                </c:pt>
                <c:pt idx="137">
                  <c:v>9.0509001521301577</c:v>
                </c:pt>
                <c:pt idx="138">
                  <c:v>9.1362742585091077</c:v>
                </c:pt>
                <c:pt idx="139">
                  <c:v>9.3912791525194095</c:v>
                </c:pt>
                <c:pt idx="140">
                  <c:v>9.678006066648388</c:v>
                </c:pt>
                <c:pt idx="141">
                  <c:v>9.9186770121540437</c:v>
                </c:pt>
                <c:pt idx="142">
                  <c:v>10.311380349327301</c:v>
                </c:pt>
                <c:pt idx="143">
                  <c:v>10.949407704118848</c:v>
                </c:pt>
                <c:pt idx="144">
                  <c:v>11.727883489217717</c:v>
                </c:pt>
                <c:pt idx="145">
                  <c:v>12.267599899611621</c:v>
                </c:pt>
                <c:pt idx="146">
                  <c:v>12.759468556354696</c:v>
                </c:pt>
                <c:pt idx="147">
                  <c:v>13.522403933412253</c:v>
                </c:pt>
                <c:pt idx="148">
                  <c:v>14.331902382935594</c:v>
                </c:pt>
                <c:pt idx="149">
                  <c:v>15.20481214425825</c:v>
                </c:pt>
                <c:pt idx="150">
                  <c:v>15.706572842928606</c:v>
                </c:pt>
                <c:pt idx="151">
                  <c:v>16.32683451283075</c:v>
                </c:pt>
                <c:pt idx="152">
                  <c:v>16.447778324047594</c:v>
                </c:pt>
                <c:pt idx="153">
                  <c:v>16.8398110122071</c:v>
                </c:pt>
                <c:pt idx="154">
                  <c:v>16.948965810917237</c:v>
                </c:pt>
                <c:pt idx="155">
                  <c:v>17.245063765263499</c:v>
                </c:pt>
                <c:pt idx="156">
                  <c:v>17.553518098087626</c:v>
                </c:pt>
                <c:pt idx="157">
                  <c:v>18.187677482713028</c:v>
                </c:pt>
                <c:pt idx="158">
                  <c:v>18.642069441507694</c:v>
                </c:pt>
                <c:pt idx="159">
                  <c:v>19.012472662338602</c:v>
                </c:pt>
                <c:pt idx="160">
                  <c:v>19.682320696058309</c:v>
                </c:pt>
                <c:pt idx="161">
                  <c:v>19.871144891777718</c:v>
                </c:pt>
                <c:pt idx="162">
                  <c:v>19.775836347749674</c:v>
                </c:pt>
                <c:pt idx="163">
                  <c:v>19.234609900733986</c:v>
                </c:pt>
                <c:pt idx="164">
                  <c:v>19.370412721699022</c:v>
                </c:pt>
                <c:pt idx="165">
                  <c:v>19.762388224885392</c:v>
                </c:pt>
                <c:pt idx="166">
                  <c:v>20.182781555049676</c:v>
                </c:pt>
                <c:pt idx="167">
                  <c:v>20.701648058910141</c:v>
                </c:pt>
                <c:pt idx="168">
                  <c:v>21.550113501492852</c:v>
                </c:pt>
                <c:pt idx="169">
                  <c:v>23.172615801243445</c:v>
                </c:pt>
                <c:pt idx="170">
                  <c:v>24.584474162055525</c:v>
                </c:pt>
                <c:pt idx="171">
                  <c:v>25.400691684191706</c:v>
                </c:pt>
                <c:pt idx="172">
                  <c:v>24.743563654331517</c:v>
                </c:pt>
                <c:pt idx="173">
                  <c:v>23.44409461988548</c:v>
                </c:pt>
                <c:pt idx="174">
                  <c:v>25.019971423606428</c:v>
                </c:pt>
                <c:pt idx="175">
                  <c:v>26.362093989653061</c:v>
                </c:pt>
                <c:pt idx="176">
                  <c:v>25.792492466509152</c:v>
                </c:pt>
                <c:pt idx="177">
                  <c:v>26.912420500251731</c:v>
                </c:pt>
                <c:pt idx="178">
                  <c:v>27.704036916891631</c:v>
                </c:pt>
                <c:pt idx="179">
                  <c:v>28.340537021241747</c:v>
                </c:pt>
                <c:pt idx="180">
                  <c:v>29.856396784798683</c:v>
                </c:pt>
                <c:pt idx="181">
                  <c:v>30.702616018980088</c:v>
                </c:pt>
                <c:pt idx="182">
                  <c:v>32.070313299759768</c:v>
                </c:pt>
                <c:pt idx="183">
                  <c:v>34.110801883984806</c:v>
                </c:pt>
                <c:pt idx="184">
                  <c:v>34.09125006226126</c:v>
                </c:pt>
                <c:pt idx="185">
                  <c:v>34.621564511707973</c:v>
                </c:pt>
                <c:pt idx="186">
                  <c:v>36.858935775268343</c:v>
                </c:pt>
                <c:pt idx="187">
                  <c:v>37.483184430709194</c:v>
                </c:pt>
                <c:pt idx="188">
                  <c:v>36.835542252513086</c:v>
                </c:pt>
                <c:pt idx="189">
                  <c:v>38.989730171485661</c:v>
                </c:pt>
                <c:pt idx="190">
                  <c:v>40.900086681924719</c:v>
                </c:pt>
                <c:pt idx="191">
                  <c:v>41.462034106351759</c:v>
                </c:pt>
                <c:pt idx="192">
                  <c:v>44.014347436898674</c:v>
                </c:pt>
                <c:pt idx="193">
                  <c:v>47.692724052091741</c:v>
                </c:pt>
                <c:pt idx="194">
                  <c:v>52.66603595852802</c:v>
                </c:pt>
                <c:pt idx="195">
                  <c:v>57.300400177541889</c:v>
                </c:pt>
                <c:pt idx="196">
                  <c:v>60.576027946760711</c:v>
                </c:pt>
                <c:pt idx="197">
                  <c:v>65.031247115622847</c:v>
                </c:pt>
                <c:pt idx="198">
                  <c:v>67.082469886381688</c:v>
                </c:pt>
                <c:pt idx="199">
                  <c:v>69.118481382875785</c:v>
                </c:pt>
                <c:pt idx="200">
                  <c:v>71.046474676653219</c:v>
                </c:pt>
                <c:pt idx="201">
                  <c:v>71.037789116397917</c:v>
                </c:pt>
                <c:pt idx="202">
                  <c:v>71.091760027728668</c:v>
                </c:pt>
                <c:pt idx="203">
                  <c:v>72.214441645980955</c:v>
                </c:pt>
                <c:pt idx="204">
                  <c:v>72.798533587263989</c:v>
                </c:pt>
                <c:pt idx="205">
                  <c:v>72.236081962939835</c:v>
                </c:pt>
                <c:pt idx="206">
                  <c:v>72.005803083772761</c:v>
                </c:pt>
                <c:pt idx="207">
                  <c:v>73.108856290916052</c:v>
                </c:pt>
                <c:pt idx="208">
                  <c:v>76.186883361092754</c:v>
                </c:pt>
                <c:pt idx="209">
                  <c:v>77.734293270059752</c:v>
                </c:pt>
                <c:pt idx="210">
                  <c:v>77.721162814046735</c:v>
                </c:pt>
                <c:pt idx="211">
                  <c:v>78.911347589353966</c:v>
                </c:pt>
                <c:pt idx="212">
                  <c:v>81.84751752045517</c:v>
                </c:pt>
                <c:pt idx="213">
                  <c:v>85.207140536304934</c:v>
                </c:pt>
                <c:pt idx="214">
                  <c:v>87.000975429669495</c:v>
                </c:pt>
                <c:pt idx="215">
                  <c:v>87.523612283992961</c:v>
                </c:pt>
                <c:pt idx="216">
                  <c:v>87.721269184442576</c:v>
                </c:pt>
                <c:pt idx="217">
                  <c:v>87.780603125323111</c:v>
                </c:pt>
                <c:pt idx="218">
                  <c:v>87.956395448766528</c:v>
                </c:pt>
                <c:pt idx="219">
                  <c:v>88.646538759460512</c:v>
                </c:pt>
                <c:pt idx="220">
                  <c:v>89.060374330116517</c:v>
                </c:pt>
                <c:pt idx="221">
                  <c:v>90.438945581891815</c:v>
                </c:pt>
                <c:pt idx="222">
                  <c:v>91.538959169205953</c:v>
                </c:pt>
                <c:pt idx="223">
                  <c:v>91.957358478574477</c:v>
                </c:pt>
                <c:pt idx="224">
                  <c:v>92.510691267710996</c:v>
                </c:pt>
                <c:pt idx="225">
                  <c:v>93.681407216024638</c:v>
                </c:pt>
                <c:pt idx="226">
                  <c:v>94.603340250395121</c:v>
                </c:pt>
                <c:pt idx="227">
                  <c:v>95.471554726155716</c:v>
                </c:pt>
                <c:pt idx="228">
                  <c:v>96.01475337356635</c:v>
                </c:pt>
                <c:pt idx="229">
                  <c:v>97.042043093989022</c:v>
                </c:pt>
                <c:pt idx="230">
                  <c:v>97.047383775295359</c:v>
                </c:pt>
                <c:pt idx="231">
                  <c:v>97.377999752989965</c:v>
                </c:pt>
                <c:pt idx="232">
                  <c:v>98.317252910356359</c:v>
                </c:pt>
                <c:pt idx="233">
                  <c:v>98.650455005933239</c:v>
                </c:pt>
                <c:pt idx="234">
                  <c:v>98.806200545947476</c:v>
                </c:pt>
                <c:pt idx="235">
                  <c:v>99.205089059854359</c:v>
                </c:pt>
                <c:pt idx="236">
                  <c:v>99.293075694778892</c:v>
                </c:pt>
                <c:pt idx="237">
                  <c:v>100.58061519536014</c:v>
                </c:pt>
                <c:pt idx="238">
                  <c:v>100.871544240099</c:v>
                </c:pt>
                <c:pt idx="239">
                  <c:v>101.26358065682707</c:v>
                </c:pt>
                <c:pt idx="240">
                  <c:v>102.89627341533748</c:v>
                </c:pt>
                <c:pt idx="241">
                  <c:v>103.77400407892506</c:v>
                </c:pt>
                <c:pt idx="242">
                  <c:v>103.82703704574466</c:v>
                </c:pt>
                <c:pt idx="243">
                  <c:v>102.91724992647389</c:v>
                </c:pt>
                <c:pt idx="244">
                  <c:v>102.36742167607642</c:v>
                </c:pt>
                <c:pt idx="245">
                  <c:v>102.30872075706255</c:v>
                </c:pt>
                <c:pt idx="246">
                  <c:v>102.63467186408279</c:v>
                </c:pt>
                <c:pt idx="247">
                  <c:v>103.11211731055039</c:v>
                </c:pt>
                <c:pt idx="248">
                  <c:v>81.883317943396392</c:v>
                </c:pt>
                <c:pt idx="249">
                  <c:v>39.483845185887745</c:v>
                </c:pt>
                <c:pt idx="250">
                  <c:v>-6.064829416768764</c:v>
                </c:pt>
                <c:pt idx="251">
                  <c:v>-3.9776822105528264</c:v>
                </c:pt>
                <c:pt idx="252">
                  <c:v>-6.5677639988870142</c:v>
                </c:pt>
                <c:pt idx="253">
                  <c:v>-125.8613137583402</c:v>
                </c:pt>
                <c:pt idx="254">
                  <c:v>-137.63188931338991</c:v>
                </c:pt>
                <c:pt idx="255">
                  <c:v>0.71886365027246479</c:v>
                </c:pt>
                <c:pt idx="256">
                  <c:v>40.101744685713335</c:v>
                </c:pt>
                <c:pt idx="257">
                  <c:v>19.027595603643757</c:v>
                </c:pt>
                <c:pt idx="258">
                  <c:v>5.6652275923985762</c:v>
                </c:pt>
                <c:pt idx="259">
                  <c:v>-0.17648243935110805</c:v>
                </c:pt>
                <c:pt idx="260">
                  <c:v>-2.8659141895398026</c:v>
                </c:pt>
                <c:pt idx="261">
                  <c:v>-4.79199233033642</c:v>
                </c:pt>
                <c:pt idx="262">
                  <c:v>-5.0193881836069654</c:v>
                </c:pt>
                <c:pt idx="263">
                  <c:v>-4.5074513732231445</c:v>
                </c:pt>
                <c:pt idx="264">
                  <c:v>-3.975446786572602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6-8D5E-48AD-93E9-D1BBA3BF164B}"/>
            </c:ext>
          </c:extLst>
        </c:ser>
        <c:ser>
          <c:idx val="8"/>
          <c:order val="5"/>
          <c:tx>
            <c:strRef>
              <c:f>Test!$J$58:$L$58</c:f>
              <c:strCache>
                <c:ptCount val="1"/>
                <c:pt idx="0">
                  <c:v>VF3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Meas!$BC$2:$BC$7001</c:f>
              <c:numCache>
                <c:formatCode>General</c:formatCode>
                <c:ptCount val="7000"/>
                <c:pt idx="0">
                  <c:v>0</c:v>
                </c:pt>
                <c:pt idx="1">
                  <c:v>0.42479271876245117</c:v>
                </c:pt>
                <c:pt idx="2">
                  <c:v>0.4254099560757319</c:v>
                </c:pt>
                <c:pt idx="3">
                  <c:v>0.43787857326500124</c:v>
                </c:pt>
                <c:pt idx="4">
                  <c:v>0.42391980514327732</c:v>
                </c:pt>
                <c:pt idx="5">
                  <c:v>0.42104436847320953</c:v>
                </c:pt>
                <c:pt idx="6">
                  <c:v>0.44866477859404341</c:v>
                </c:pt>
                <c:pt idx="7">
                  <c:v>0.45855260818798793</c:v>
                </c:pt>
                <c:pt idx="8">
                  <c:v>0.46514662407768842</c:v>
                </c:pt>
                <c:pt idx="9">
                  <c:v>0.43263947886408199</c:v>
                </c:pt>
                <c:pt idx="10">
                  <c:v>0.36636564533719901</c:v>
                </c:pt>
                <c:pt idx="11">
                  <c:v>0.43263947886408199</c:v>
                </c:pt>
                <c:pt idx="12">
                  <c:v>0.48171445455462447</c:v>
                </c:pt>
                <c:pt idx="13">
                  <c:v>0.41982012194851775</c:v>
                </c:pt>
                <c:pt idx="14">
                  <c:v>0.44874289870466755</c:v>
                </c:pt>
                <c:pt idx="15">
                  <c:v>0.46355236918867182</c:v>
                </c:pt>
                <c:pt idx="16">
                  <c:v>0.41088981851127088</c:v>
                </c:pt>
                <c:pt idx="17">
                  <c:v>0.42415186521211923</c:v>
                </c:pt>
                <c:pt idx="18">
                  <c:v>0.47242126008267776</c:v>
                </c:pt>
                <c:pt idx="19">
                  <c:v>0.40711199725169722</c:v>
                </c:pt>
                <c:pt idx="20">
                  <c:v>0.40761201504305694</c:v>
                </c:pt>
                <c:pt idx="21">
                  <c:v>0.46059703668573576</c:v>
                </c:pt>
                <c:pt idx="22">
                  <c:v>0.47220650386250002</c:v>
                </c:pt>
                <c:pt idx="23">
                  <c:v>0.41557677945626742</c:v>
                </c:pt>
                <c:pt idx="24">
                  <c:v>0.36969508005799168</c:v>
                </c:pt>
                <c:pt idx="25">
                  <c:v>0.46234998836731245</c:v>
                </c:pt>
                <c:pt idx="26">
                  <c:v>0.47989401407478666</c:v>
                </c:pt>
                <c:pt idx="27">
                  <c:v>0.37629695027193044</c:v>
                </c:pt>
                <c:pt idx="28">
                  <c:v>0.38569388078921246</c:v>
                </c:pt>
                <c:pt idx="29">
                  <c:v>0.45020771935862525</c:v>
                </c:pt>
                <c:pt idx="30">
                  <c:v>0.40340174358502751</c:v>
                </c:pt>
                <c:pt idx="31">
                  <c:v>0.43149484906815427</c:v>
                </c:pt>
                <c:pt idx="32">
                  <c:v>0.48826206015361895</c:v>
                </c:pt>
                <c:pt idx="33">
                  <c:v>0.45032619626107179</c:v>
                </c:pt>
                <c:pt idx="34">
                  <c:v>0.44617538406238783</c:v>
                </c:pt>
                <c:pt idx="35">
                  <c:v>0.46692380939010658</c:v>
                </c:pt>
                <c:pt idx="36">
                  <c:v>0.4619052886381787</c:v>
                </c:pt>
                <c:pt idx="37">
                  <c:v>0.43857791072985225</c:v>
                </c:pt>
                <c:pt idx="38">
                  <c:v>0.47353464440008919</c:v>
                </c:pt>
                <c:pt idx="39">
                  <c:v>0.47755207065686378</c:v>
                </c:pt>
                <c:pt idx="40">
                  <c:v>0.46883140696058778</c:v>
                </c:pt>
                <c:pt idx="41">
                  <c:v>0.46687510260579729</c:v>
                </c:pt>
                <c:pt idx="42">
                  <c:v>0.44242602926133456</c:v>
                </c:pt>
                <c:pt idx="43">
                  <c:v>0.48194265243346435</c:v>
                </c:pt>
                <c:pt idx="44">
                  <c:v>0.49184520406736992</c:v>
                </c:pt>
                <c:pt idx="45">
                  <c:v>0.45409842803234485</c:v>
                </c:pt>
                <c:pt idx="46">
                  <c:v>0.48037516279359865</c:v>
                </c:pt>
                <c:pt idx="47">
                  <c:v>0.53258519729094489</c:v>
                </c:pt>
                <c:pt idx="48">
                  <c:v>0.47190496424924772</c:v>
                </c:pt>
                <c:pt idx="49">
                  <c:v>0.44824774526147448</c:v>
                </c:pt>
                <c:pt idx="50">
                  <c:v>0.51036572196083507</c:v>
                </c:pt>
                <c:pt idx="51">
                  <c:v>0.48237863838480055</c:v>
                </c:pt>
                <c:pt idx="52">
                  <c:v>0.4738392600554841</c:v>
                </c:pt>
                <c:pt idx="53">
                  <c:v>0.48290955553427811</c:v>
                </c:pt>
                <c:pt idx="54">
                  <c:v>0.47402768050698119</c:v>
                </c:pt>
                <c:pt idx="55">
                  <c:v>0.49318832698572784</c:v>
                </c:pt>
                <c:pt idx="56">
                  <c:v>0.49374464643648053</c:v>
                </c:pt>
                <c:pt idx="57">
                  <c:v>0.45819984999124808</c:v>
                </c:pt>
                <c:pt idx="58">
                  <c:v>0.51822260568767819</c:v>
                </c:pt>
                <c:pt idx="59">
                  <c:v>0.51886660128307871</c:v>
                </c:pt>
                <c:pt idx="60">
                  <c:v>0.47363134070505958</c:v>
                </c:pt>
                <c:pt idx="61">
                  <c:v>0.51306437163276963</c:v>
                </c:pt>
                <c:pt idx="62">
                  <c:v>0.49749582382326901</c:v>
                </c:pt>
                <c:pt idx="63">
                  <c:v>0.50902878846623267</c:v>
                </c:pt>
                <c:pt idx="64">
                  <c:v>0.50168165378965701</c:v>
                </c:pt>
                <c:pt idx="65">
                  <c:v>0.48847243046065841</c:v>
                </c:pt>
                <c:pt idx="66">
                  <c:v>0.51246179029610661</c:v>
                </c:pt>
                <c:pt idx="67">
                  <c:v>0.52476745504888167</c:v>
                </c:pt>
                <c:pt idx="68">
                  <c:v>0.53358066547497507</c:v>
                </c:pt>
                <c:pt idx="69">
                  <c:v>0.51738032440085702</c:v>
                </c:pt>
                <c:pt idx="70">
                  <c:v>0.50136562455782652</c:v>
                </c:pt>
                <c:pt idx="71">
                  <c:v>0.52760441916506562</c:v>
                </c:pt>
                <c:pt idx="72">
                  <c:v>0.55783073819264517</c:v>
                </c:pt>
                <c:pt idx="73">
                  <c:v>0.55696096361141956</c:v>
                </c:pt>
                <c:pt idx="74">
                  <c:v>0.5598246123908508</c:v>
                </c:pt>
                <c:pt idx="75">
                  <c:v>0.57144665915041348</c:v>
                </c:pt>
                <c:pt idx="76">
                  <c:v>0.60932291207155731</c:v>
                </c:pt>
                <c:pt idx="77">
                  <c:v>0.58316358568692406</c:v>
                </c:pt>
                <c:pt idx="78">
                  <c:v>0.63647777180527954</c:v>
                </c:pt>
                <c:pt idx="79">
                  <c:v>0.68185153664237352</c:v>
                </c:pt>
                <c:pt idx="80">
                  <c:v>0.63248892715972449</c:v>
                </c:pt>
                <c:pt idx="81">
                  <c:v>0.64192628344864866</c:v>
                </c:pt>
                <c:pt idx="82">
                  <c:v>0.69227925866183615</c:v>
                </c:pt>
                <c:pt idx="83">
                  <c:v>0.68094972806970944</c:v>
                </c:pt>
                <c:pt idx="84">
                  <c:v>0.70618910574420157</c:v>
                </c:pt>
                <c:pt idx="85">
                  <c:v>0.74833307381380865</c:v>
                </c:pt>
                <c:pt idx="86">
                  <c:v>0.75503723599811323</c:v>
                </c:pt>
                <c:pt idx="87">
                  <c:v>0.80432935835155217</c:v>
                </c:pt>
                <c:pt idx="88">
                  <c:v>0.80925460839678653</c:v>
                </c:pt>
                <c:pt idx="89">
                  <c:v>0.82576244692056844</c:v>
                </c:pt>
                <c:pt idx="90">
                  <c:v>0.87300457404596399</c:v>
                </c:pt>
                <c:pt idx="91">
                  <c:v>0.86230194082578393</c:v>
                </c:pt>
                <c:pt idx="92">
                  <c:v>0.91061182901274673</c:v>
                </c:pt>
                <c:pt idx="93">
                  <c:v>0.91720086570096282</c:v>
                </c:pt>
                <c:pt idx="94">
                  <c:v>0.83916176733602077</c:v>
                </c:pt>
                <c:pt idx="95">
                  <c:v>0.9025978120372562</c:v>
                </c:pt>
                <c:pt idx="96">
                  <c:v>0.97322932448877852</c:v>
                </c:pt>
                <c:pt idx="97">
                  <c:v>0.95959068140869086</c:v>
                </c:pt>
                <c:pt idx="98">
                  <c:v>0.97969250011085496</c:v>
                </c:pt>
                <c:pt idx="99">
                  <c:v>1.0225987464766944</c:v>
                </c:pt>
                <c:pt idx="100">
                  <c:v>1.0227424159552487</c:v>
                </c:pt>
                <c:pt idx="101">
                  <c:v>1.0490612332963223</c:v>
                </c:pt>
                <c:pt idx="102">
                  <c:v>1.0686145535746232</c:v>
                </c:pt>
                <c:pt idx="103">
                  <c:v>1.0498515150266763</c:v>
                </c:pt>
                <c:pt idx="104">
                  <c:v>1.0909278989040212</c:v>
                </c:pt>
                <c:pt idx="105">
                  <c:v>1.1450077332665196</c:v>
                </c:pt>
                <c:pt idx="106">
                  <c:v>1.1843220804644015</c:v>
                </c:pt>
                <c:pt idx="107">
                  <c:v>1.257723549095294</c:v>
                </c:pt>
                <c:pt idx="108">
                  <c:v>1.321380710215984</c:v>
                </c:pt>
                <c:pt idx="109">
                  <c:v>1.3115276792070316</c:v>
                </c:pt>
                <c:pt idx="110">
                  <c:v>1.2867096226332115</c:v>
                </c:pt>
                <c:pt idx="111">
                  <c:v>1.3546359270158168</c:v>
                </c:pt>
                <c:pt idx="112">
                  <c:v>1.4293399072262021</c:v>
                </c:pt>
                <c:pt idx="113">
                  <c:v>1.4562618362983617</c:v>
                </c:pt>
                <c:pt idx="114">
                  <c:v>1.5300766484623609</c:v>
                </c:pt>
                <c:pt idx="115">
                  <c:v>1.5841313702763467</c:v>
                </c:pt>
                <c:pt idx="116">
                  <c:v>1.6485291614322077</c:v>
                </c:pt>
                <c:pt idx="117">
                  <c:v>1.7484861760971335</c:v>
                </c:pt>
                <c:pt idx="118">
                  <c:v>1.8217528687285021</c:v>
                </c:pt>
                <c:pt idx="119">
                  <c:v>1.8823908647766903</c:v>
                </c:pt>
                <c:pt idx="120">
                  <c:v>1.9746820941039522</c:v>
                </c:pt>
                <c:pt idx="121">
                  <c:v>1.9800313797031457</c:v>
                </c:pt>
                <c:pt idx="122">
                  <c:v>1.9930580877226689</c:v>
                </c:pt>
                <c:pt idx="123">
                  <c:v>2.047690302074209</c:v>
                </c:pt>
                <c:pt idx="124">
                  <c:v>2.080657845869621</c:v>
                </c:pt>
                <c:pt idx="125">
                  <c:v>2.1022746819392766</c:v>
                </c:pt>
                <c:pt idx="126">
                  <c:v>2.1352603780576116</c:v>
                </c:pt>
                <c:pt idx="127">
                  <c:v>2.1737229157871978</c:v>
                </c:pt>
                <c:pt idx="128">
                  <c:v>2.1914697093651223</c:v>
                </c:pt>
                <c:pt idx="129">
                  <c:v>2.1101769453077504</c:v>
                </c:pt>
                <c:pt idx="130">
                  <c:v>2.1494804322091663</c:v>
                </c:pt>
                <c:pt idx="131">
                  <c:v>2.156871490501683</c:v>
                </c:pt>
                <c:pt idx="132">
                  <c:v>2.1408242819972063</c:v>
                </c:pt>
                <c:pt idx="133">
                  <c:v>2.1557641763935398</c:v>
                </c:pt>
                <c:pt idx="134">
                  <c:v>2.1052097989417606</c:v>
                </c:pt>
                <c:pt idx="135">
                  <c:v>2.1590579427387042</c:v>
                </c:pt>
                <c:pt idx="136">
                  <c:v>2.1546172561570205</c:v>
                </c:pt>
                <c:pt idx="137">
                  <c:v>2.1599905306531069</c:v>
                </c:pt>
                <c:pt idx="138">
                  <c:v>2.2028793665138324</c:v>
                </c:pt>
                <c:pt idx="139">
                  <c:v>2.2335758474141363</c:v>
                </c:pt>
                <c:pt idx="140">
                  <c:v>2.2969344150687845</c:v>
                </c:pt>
                <c:pt idx="141">
                  <c:v>2.3480536436049806</c:v>
                </c:pt>
                <c:pt idx="142">
                  <c:v>2.4014553044904723</c:v>
                </c:pt>
                <c:pt idx="143">
                  <c:v>2.4878256219372847</c:v>
                </c:pt>
                <c:pt idx="144">
                  <c:v>2.6315620735134106</c:v>
                </c:pt>
                <c:pt idx="145">
                  <c:v>2.8389321908936265</c:v>
                </c:pt>
                <c:pt idx="146">
                  <c:v>2.9587190851309435</c:v>
                </c:pt>
                <c:pt idx="147">
                  <c:v>3.0565883083052969</c:v>
                </c:pt>
                <c:pt idx="148">
                  <c:v>3.2699529903645543</c:v>
                </c:pt>
                <c:pt idx="149">
                  <c:v>3.4894640026518182</c:v>
                </c:pt>
                <c:pt idx="150">
                  <c:v>3.608471694937732</c:v>
                </c:pt>
                <c:pt idx="151">
                  <c:v>3.7368813912794172</c:v>
                </c:pt>
                <c:pt idx="152">
                  <c:v>3.8802817594841836</c:v>
                </c:pt>
                <c:pt idx="153">
                  <c:v>3.8925630471779313</c:v>
                </c:pt>
                <c:pt idx="154">
                  <c:v>3.852195540525857</c:v>
                </c:pt>
                <c:pt idx="155">
                  <c:v>3.9333889326968983</c:v>
                </c:pt>
                <c:pt idx="156">
                  <c:v>3.9934595387818246</c:v>
                </c:pt>
                <c:pt idx="157">
                  <c:v>4.0175961870321411</c:v>
                </c:pt>
                <c:pt idx="158">
                  <c:v>4.2812814258309242</c:v>
                </c:pt>
                <c:pt idx="159">
                  <c:v>4.3429373804541545</c:v>
                </c:pt>
                <c:pt idx="160">
                  <c:v>4.4069472022160792</c:v>
                </c:pt>
                <c:pt idx="161">
                  <c:v>4.5022829005455707</c:v>
                </c:pt>
                <c:pt idx="162">
                  <c:v>4.5845596273765192</c:v>
                </c:pt>
                <c:pt idx="163">
                  <c:v>4.6033479403548458</c:v>
                </c:pt>
                <c:pt idx="164">
                  <c:v>4.5949415449638185</c:v>
                </c:pt>
                <c:pt idx="165">
                  <c:v>4.6393582879697242</c:v>
                </c:pt>
                <c:pt idx="166">
                  <c:v>4.6786405218305438</c:v>
                </c:pt>
                <c:pt idx="167">
                  <c:v>4.7743895619610699</c:v>
                </c:pt>
                <c:pt idx="168">
                  <c:v>5.0332319534056555</c:v>
                </c:pt>
                <c:pt idx="169">
                  <c:v>5.2599464737331552</c:v>
                </c:pt>
                <c:pt idx="170">
                  <c:v>5.4693526427053643</c:v>
                </c:pt>
                <c:pt idx="171">
                  <c:v>5.6248809617896001</c:v>
                </c:pt>
                <c:pt idx="172">
                  <c:v>5.6029173487021291</c:v>
                </c:pt>
                <c:pt idx="173">
                  <c:v>5.4993109246552869</c:v>
                </c:pt>
                <c:pt idx="174">
                  <c:v>5.4696271674952355</c:v>
                </c:pt>
                <c:pt idx="175">
                  <c:v>5.4852364982089057</c:v>
                </c:pt>
                <c:pt idx="176">
                  <c:v>5.522620485221247</c:v>
                </c:pt>
                <c:pt idx="177">
                  <c:v>5.5878583145987371</c:v>
                </c:pt>
                <c:pt idx="178">
                  <c:v>5.6539005947567658</c:v>
                </c:pt>
                <c:pt idx="179">
                  <c:v>5.6002886892639125</c:v>
                </c:pt>
                <c:pt idx="180">
                  <c:v>5.7877374853045209</c:v>
                </c:pt>
                <c:pt idx="181">
                  <c:v>6.0004313617256306</c:v>
                </c:pt>
                <c:pt idx="182">
                  <c:v>6.2523590562127742</c:v>
                </c:pt>
                <c:pt idx="183">
                  <c:v>6.3763417703999004</c:v>
                </c:pt>
                <c:pt idx="184">
                  <c:v>6.3629174744315717</c:v>
                </c:pt>
                <c:pt idx="185">
                  <c:v>6.5364200167511264</c:v>
                </c:pt>
                <c:pt idx="186">
                  <c:v>6.6642776915710931</c:v>
                </c:pt>
                <c:pt idx="187">
                  <c:v>6.9159996518164917</c:v>
                </c:pt>
                <c:pt idx="188">
                  <c:v>7.0930105097002514</c:v>
                </c:pt>
                <c:pt idx="189">
                  <c:v>7.2555615286153117</c:v>
                </c:pt>
                <c:pt idx="190">
                  <c:v>7.2804387668674826</c:v>
                </c:pt>
                <c:pt idx="191">
                  <c:v>7.2491692180685483</c:v>
                </c:pt>
                <c:pt idx="192">
                  <c:v>7.3628167513368918</c:v>
                </c:pt>
                <c:pt idx="193">
                  <c:v>7.5565225880968008</c:v>
                </c:pt>
                <c:pt idx="194">
                  <c:v>7.6124661203025115</c:v>
                </c:pt>
                <c:pt idx="195">
                  <c:v>7.8536869794823199</c:v>
                </c:pt>
                <c:pt idx="196">
                  <c:v>8.0776321887052287</c:v>
                </c:pt>
                <c:pt idx="197">
                  <c:v>8.3832806508598274</c:v>
                </c:pt>
                <c:pt idx="198">
                  <c:v>8.7685069920268681</c:v>
                </c:pt>
                <c:pt idx="199">
                  <c:v>9.1489678229496718</c:v>
                </c:pt>
                <c:pt idx="200">
                  <c:v>9.4953231983855098</c:v>
                </c:pt>
                <c:pt idx="201">
                  <c:v>9.6572303376878263</c:v>
                </c:pt>
                <c:pt idx="202">
                  <c:v>9.696265976067485</c:v>
                </c:pt>
                <c:pt idx="203">
                  <c:v>9.6842172759732179</c:v>
                </c:pt>
                <c:pt idx="204">
                  <c:v>9.7626535006285149</c:v>
                </c:pt>
                <c:pt idx="205">
                  <c:v>9.8648071584950063</c:v>
                </c:pt>
                <c:pt idx="206">
                  <c:v>9.8850122597544523</c:v>
                </c:pt>
                <c:pt idx="207">
                  <c:v>9.97417300605915</c:v>
                </c:pt>
                <c:pt idx="208">
                  <c:v>10.203531583315351</c:v>
                </c:pt>
                <c:pt idx="209">
                  <c:v>10.269139252401265</c:v>
                </c:pt>
                <c:pt idx="210">
                  <c:v>10.291941702781418</c:v>
                </c:pt>
                <c:pt idx="211">
                  <c:v>10.600242243260384</c:v>
                </c:pt>
                <c:pt idx="212">
                  <c:v>10.997641469367503</c:v>
                </c:pt>
                <c:pt idx="213">
                  <c:v>11.536186068844847</c:v>
                </c:pt>
                <c:pt idx="214">
                  <c:v>12.063207224538736</c:v>
                </c:pt>
                <c:pt idx="215">
                  <c:v>12.465664341238007</c:v>
                </c:pt>
                <c:pt idx="216">
                  <c:v>12.610666082425043</c:v>
                </c:pt>
                <c:pt idx="217">
                  <c:v>12.808064667985924</c:v>
                </c:pt>
                <c:pt idx="218">
                  <c:v>12.937644061002501</c:v>
                </c:pt>
                <c:pt idx="219">
                  <c:v>13.299787138303978</c:v>
                </c:pt>
                <c:pt idx="220">
                  <c:v>13.427678854963871</c:v>
                </c:pt>
                <c:pt idx="221">
                  <c:v>13.501634630991543</c:v>
                </c:pt>
                <c:pt idx="222">
                  <c:v>13.66028610020053</c:v>
                </c:pt>
                <c:pt idx="223">
                  <c:v>13.880174186663313</c:v>
                </c:pt>
                <c:pt idx="224">
                  <c:v>14.216660088850531</c:v>
                </c:pt>
                <c:pt idx="225">
                  <c:v>14.385352229845063</c:v>
                </c:pt>
                <c:pt idx="226">
                  <c:v>14.319781148355494</c:v>
                </c:pt>
                <c:pt idx="227">
                  <c:v>14.313434164109973</c:v>
                </c:pt>
                <c:pt idx="228">
                  <c:v>14.747193913794083</c:v>
                </c:pt>
                <c:pt idx="229">
                  <c:v>15.005985167310836</c:v>
                </c:pt>
                <c:pt idx="230">
                  <c:v>15.169179221011662</c:v>
                </c:pt>
                <c:pt idx="231">
                  <c:v>15.792897743384216</c:v>
                </c:pt>
                <c:pt idx="232">
                  <c:v>16.260322090852959</c:v>
                </c:pt>
                <c:pt idx="233">
                  <c:v>16.578870017609351</c:v>
                </c:pt>
                <c:pt idx="234">
                  <c:v>17.187481664746496</c:v>
                </c:pt>
                <c:pt idx="235">
                  <c:v>17.226440083349502</c:v>
                </c:pt>
                <c:pt idx="236">
                  <c:v>16.742505406975681</c:v>
                </c:pt>
                <c:pt idx="237">
                  <c:v>16.95133978798998</c:v>
                </c:pt>
                <c:pt idx="238">
                  <c:v>17.13106514986266</c:v>
                </c:pt>
                <c:pt idx="239">
                  <c:v>17.396860553573941</c:v>
                </c:pt>
                <c:pt idx="240">
                  <c:v>17.982966495337422</c:v>
                </c:pt>
                <c:pt idx="241">
                  <c:v>18.491064800234984</c:v>
                </c:pt>
                <c:pt idx="242">
                  <c:v>18.90754883098537</c:v>
                </c:pt>
                <c:pt idx="243">
                  <c:v>19.200445577996899</c:v>
                </c:pt>
                <c:pt idx="244">
                  <c:v>19.297882595281276</c:v>
                </c:pt>
                <c:pt idx="245">
                  <c:v>19.614905193339222</c:v>
                </c:pt>
                <c:pt idx="246">
                  <c:v>20.103587845471147</c:v>
                </c:pt>
                <c:pt idx="247">
                  <c:v>22.592279064245147</c:v>
                </c:pt>
                <c:pt idx="248">
                  <c:v>22.091388380477198</c:v>
                </c:pt>
                <c:pt idx="249">
                  <c:v>16.282716759429281</c:v>
                </c:pt>
                <c:pt idx="250">
                  <c:v>9.3712546545848099</c:v>
                </c:pt>
                <c:pt idx="251">
                  <c:v>5.5737989083443988</c:v>
                </c:pt>
                <c:pt idx="252">
                  <c:v>3.4378290205080102</c:v>
                </c:pt>
                <c:pt idx="253">
                  <c:v>-0.48889399432881148</c:v>
                </c:pt>
                <c:pt idx="254">
                  <c:v>-2.168024424199618</c:v>
                </c:pt>
                <c:pt idx="255">
                  <c:v>-0.244344464815058</c:v>
                </c:pt>
                <c:pt idx="256">
                  <c:v>0.62026710811752306</c:v>
                </c:pt>
                <c:pt idx="257">
                  <c:v>0.7903573906604825</c:v>
                </c:pt>
                <c:pt idx="258">
                  <c:v>0.90382823993179406</c:v>
                </c:pt>
                <c:pt idx="259">
                  <c:v>0.89237061130144135</c:v>
                </c:pt>
                <c:pt idx="260">
                  <c:v>0.83331214660152908</c:v>
                </c:pt>
                <c:pt idx="261">
                  <c:v>0.75288722324314949</c:v>
                </c:pt>
                <c:pt idx="262">
                  <c:v>0.77920647210786453</c:v>
                </c:pt>
                <c:pt idx="263">
                  <c:v>0.84828047600175938</c:v>
                </c:pt>
                <c:pt idx="264">
                  <c:v>0.85153943063663018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8-8D5E-48AD-93E9-D1BBA3BF164B}"/>
            </c:ext>
          </c:extLst>
        </c:ser>
        <c:ser>
          <c:idx val="10"/>
          <c:order val="6"/>
          <c:tx>
            <c:strRef>
              <c:f>Test!$J$60:$L$60</c:f>
              <c:strCache>
                <c:ptCount val="1"/>
                <c:pt idx="0">
                  <c:v>VF5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Meas!$BE$2:$BE$7001</c:f>
              <c:numCache>
                <c:formatCode>General</c:formatCode>
                <c:ptCount val="7000"/>
                <c:pt idx="0">
                  <c:v>0</c:v>
                </c:pt>
                <c:pt idx="1">
                  <c:v>0.57890118952636227</c:v>
                </c:pt>
                <c:pt idx="2">
                  <c:v>0.45697671908498833</c:v>
                </c:pt>
                <c:pt idx="3">
                  <c:v>0.4371469065745327</c:v>
                </c:pt>
                <c:pt idx="4">
                  <c:v>0.46806200351645366</c:v>
                </c:pt>
                <c:pt idx="5">
                  <c:v>0.41249438963049784</c:v>
                </c:pt>
                <c:pt idx="6">
                  <c:v>0.44982621237434761</c:v>
                </c:pt>
                <c:pt idx="7">
                  <c:v>0.46742730579340125</c:v>
                </c:pt>
                <c:pt idx="8">
                  <c:v>0.41678645048203578</c:v>
                </c:pt>
                <c:pt idx="9">
                  <c:v>0.4220167032855649</c:v>
                </c:pt>
                <c:pt idx="10">
                  <c:v>0.39325095051228875</c:v>
                </c:pt>
                <c:pt idx="11">
                  <c:v>0.44372015220693001</c:v>
                </c:pt>
                <c:pt idx="12">
                  <c:v>0.50210288350289323</c:v>
                </c:pt>
                <c:pt idx="13">
                  <c:v>0.41917481390968736</c:v>
                </c:pt>
                <c:pt idx="14">
                  <c:v>0.43844389919701021</c:v>
                </c:pt>
                <c:pt idx="15">
                  <c:v>0.44346115536168951</c:v>
                </c:pt>
                <c:pt idx="16">
                  <c:v>0.43529820641016564</c:v>
                </c:pt>
                <c:pt idx="17">
                  <c:v>0.41581329115819565</c:v>
                </c:pt>
                <c:pt idx="18">
                  <c:v>0.41405213027748838</c:v>
                </c:pt>
                <c:pt idx="19">
                  <c:v>0.45146133657402915</c:v>
                </c:pt>
                <c:pt idx="20">
                  <c:v>0.44044154354317927</c:v>
                </c:pt>
                <c:pt idx="21">
                  <c:v>0.47918593447661634</c:v>
                </c:pt>
                <c:pt idx="22">
                  <c:v>0.49870116144886956</c:v>
                </c:pt>
                <c:pt idx="23">
                  <c:v>0.39508010938041521</c:v>
                </c:pt>
                <c:pt idx="24">
                  <c:v>0.38628579153964404</c:v>
                </c:pt>
                <c:pt idx="25">
                  <c:v>0.46784700171293675</c:v>
                </c:pt>
                <c:pt idx="26">
                  <c:v>0.4767840820851123</c:v>
                </c:pt>
                <c:pt idx="27">
                  <c:v>0.42112704519221605</c:v>
                </c:pt>
                <c:pt idx="28">
                  <c:v>0.38362074937175478</c:v>
                </c:pt>
                <c:pt idx="29">
                  <c:v>0.44820047868841473</c:v>
                </c:pt>
                <c:pt idx="30">
                  <c:v>0.43866525780855842</c:v>
                </c:pt>
                <c:pt idx="31">
                  <c:v>0.39137588604280921</c:v>
                </c:pt>
                <c:pt idx="32">
                  <c:v>0.45913012530437242</c:v>
                </c:pt>
                <c:pt idx="33">
                  <c:v>0.50743747479509205</c:v>
                </c:pt>
                <c:pt idx="34">
                  <c:v>0.40848177984322331</c:v>
                </c:pt>
                <c:pt idx="35">
                  <c:v>0.41162342245024136</c:v>
                </c:pt>
                <c:pt idx="36">
                  <c:v>0.44463584149986068</c:v>
                </c:pt>
                <c:pt idx="37">
                  <c:v>0.43954476521783031</c:v>
                </c:pt>
                <c:pt idx="38">
                  <c:v>0.47136511560457828</c:v>
                </c:pt>
                <c:pt idx="39">
                  <c:v>0.46511582464118728</c:v>
                </c:pt>
                <c:pt idx="40">
                  <c:v>0.45590222377700568</c:v>
                </c:pt>
                <c:pt idx="41">
                  <c:v>0.46689084455623453</c:v>
                </c:pt>
                <c:pt idx="42">
                  <c:v>0.42505676748612287</c:v>
                </c:pt>
                <c:pt idx="43">
                  <c:v>0.40139016361319585</c:v>
                </c:pt>
                <c:pt idx="44">
                  <c:v>0.46641721673707964</c:v>
                </c:pt>
                <c:pt idx="45">
                  <c:v>0.44722711693229739</c:v>
                </c:pt>
                <c:pt idx="46">
                  <c:v>0.44634901678863304</c:v>
                </c:pt>
                <c:pt idx="47">
                  <c:v>0.53553138150036173</c:v>
                </c:pt>
                <c:pt idx="48">
                  <c:v>0.48269943759364548</c:v>
                </c:pt>
                <c:pt idx="49">
                  <c:v>0.42491817786915448</c:v>
                </c:pt>
                <c:pt idx="50">
                  <c:v>0.46740977822787111</c:v>
                </c:pt>
                <c:pt idx="51">
                  <c:v>0.42963225538016381</c:v>
                </c:pt>
                <c:pt idx="52">
                  <c:v>0.42796826993149206</c:v>
                </c:pt>
                <c:pt idx="53">
                  <c:v>0.47256598659884247</c:v>
                </c:pt>
                <c:pt idx="54">
                  <c:v>0.46316996124541493</c:v>
                </c:pt>
                <c:pt idx="55">
                  <c:v>0.48147201217163832</c:v>
                </c:pt>
                <c:pt idx="56">
                  <c:v>0.46185595677403829</c:v>
                </c:pt>
                <c:pt idx="57">
                  <c:v>0.38696695742940213</c:v>
                </c:pt>
                <c:pt idx="58">
                  <c:v>0.42355220046800085</c:v>
                </c:pt>
                <c:pt idx="59">
                  <c:v>0.48986132524980203</c:v>
                </c:pt>
                <c:pt idx="60">
                  <c:v>0.49011200685883605</c:v>
                </c:pt>
                <c:pt idx="61">
                  <c:v>0.45422572592399252</c:v>
                </c:pt>
                <c:pt idx="62">
                  <c:v>0.41773390471559957</c:v>
                </c:pt>
                <c:pt idx="63">
                  <c:v>0.48406794260925218</c:v>
                </c:pt>
                <c:pt idx="64">
                  <c:v>0.48387320866361128</c:v>
                </c:pt>
                <c:pt idx="65">
                  <c:v>0.44810671837526678</c:v>
                </c:pt>
                <c:pt idx="66">
                  <c:v>0.4621037110074751</c:v>
                </c:pt>
                <c:pt idx="67">
                  <c:v>0.47194651514128544</c:v>
                </c:pt>
                <c:pt idx="68">
                  <c:v>0.46935767302944642</c:v>
                </c:pt>
                <c:pt idx="69">
                  <c:v>0.4227643119405966</c:v>
                </c:pt>
                <c:pt idx="70">
                  <c:v>0.45409346376572535</c:v>
                </c:pt>
                <c:pt idx="71">
                  <c:v>0.47128614754278925</c:v>
                </c:pt>
                <c:pt idx="72">
                  <c:v>0.45365174715629736</c:v>
                </c:pt>
                <c:pt idx="73">
                  <c:v>0.49838683760601588</c:v>
                </c:pt>
                <c:pt idx="74">
                  <c:v>0.55005740824806548</c:v>
                </c:pt>
                <c:pt idx="75">
                  <c:v>0.47138534871909643</c:v>
                </c:pt>
                <c:pt idx="76">
                  <c:v>0.44684164933282466</c:v>
                </c:pt>
                <c:pt idx="77">
                  <c:v>0.48196678879090316</c:v>
                </c:pt>
                <c:pt idx="78">
                  <c:v>0.5097970066273535</c:v>
                </c:pt>
                <c:pt idx="79">
                  <c:v>0.59044339785927635</c:v>
                </c:pt>
                <c:pt idx="80">
                  <c:v>0.53014264746941753</c:v>
                </c:pt>
                <c:pt idx="81">
                  <c:v>0.48033613374677475</c:v>
                </c:pt>
                <c:pt idx="82">
                  <c:v>0.52439832917006535</c:v>
                </c:pt>
                <c:pt idx="83">
                  <c:v>0.53580218053915962</c:v>
                </c:pt>
                <c:pt idx="84">
                  <c:v>0.53768007305769716</c:v>
                </c:pt>
                <c:pt idx="85">
                  <c:v>0.54716260041741305</c:v>
                </c:pt>
                <c:pt idx="86">
                  <c:v>0.54403601873472784</c:v>
                </c:pt>
                <c:pt idx="87">
                  <c:v>0.58290689918343508</c:v>
                </c:pt>
                <c:pt idx="88">
                  <c:v>0.5847257592433418</c:v>
                </c:pt>
                <c:pt idx="89">
                  <c:v>0.54777564150744673</c:v>
                </c:pt>
                <c:pt idx="90">
                  <c:v>0.57571948695956632</c:v>
                </c:pt>
                <c:pt idx="91">
                  <c:v>0.60991582369295982</c:v>
                </c:pt>
                <c:pt idx="92">
                  <c:v>0.61888482935547939</c:v>
                </c:pt>
                <c:pt idx="93">
                  <c:v>0.57980131171112503</c:v>
                </c:pt>
                <c:pt idx="94">
                  <c:v>0.55457396305025142</c:v>
                </c:pt>
                <c:pt idx="95">
                  <c:v>0.6200013937140697</c:v>
                </c:pt>
                <c:pt idx="96">
                  <c:v>0.63799480829823274</c:v>
                </c:pt>
                <c:pt idx="97">
                  <c:v>0.60812591518685144</c:v>
                </c:pt>
                <c:pt idx="98">
                  <c:v>0.63574591991603435</c:v>
                </c:pt>
                <c:pt idx="99">
                  <c:v>0.6712667480859702</c:v>
                </c:pt>
                <c:pt idx="100">
                  <c:v>0.65895187442884939</c:v>
                </c:pt>
                <c:pt idx="101">
                  <c:v>0.66329922761277971</c:v>
                </c:pt>
                <c:pt idx="102">
                  <c:v>0.64634350473407365</c:v>
                </c:pt>
                <c:pt idx="103">
                  <c:v>0.62350500334388925</c:v>
                </c:pt>
                <c:pt idx="104">
                  <c:v>0.67417380237199609</c:v>
                </c:pt>
                <c:pt idx="105">
                  <c:v>0.6668728333591093</c:v>
                </c:pt>
                <c:pt idx="106">
                  <c:v>0.70528894096924033</c:v>
                </c:pt>
                <c:pt idx="107">
                  <c:v>0.74769884146880294</c:v>
                </c:pt>
                <c:pt idx="108">
                  <c:v>0.75790685339913355</c:v>
                </c:pt>
                <c:pt idx="109">
                  <c:v>0.79334825584221291</c:v>
                </c:pt>
                <c:pt idx="110">
                  <c:v>0.77249005415289962</c:v>
                </c:pt>
                <c:pt idx="111">
                  <c:v>0.77406754097009256</c:v>
                </c:pt>
                <c:pt idx="112">
                  <c:v>0.82488734614807357</c:v>
                </c:pt>
                <c:pt idx="113">
                  <c:v>0.8678339224735041</c:v>
                </c:pt>
                <c:pt idx="114">
                  <c:v>0.83041332488565145</c:v>
                </c:pt>
                <c:pt idx="115">
                  <c:v>0.86092724351611372</c:v>
                </c:pt>
                <c:pt idx="116">
                  <c:v>0.93566620510280973</c:v>
                </c:pt>
                <c:pt idx="117">
                  <c:v>0.91292660862701913</c:v>
                </c:pt>
                <c:pt idx="118">
                  <c:v>0.99792238699783842</c:v>
                </c:pt>
                <c:pt idx="119">
                  <c:v>1.0402564149463998</c:v>
                </c:pt>
                <c:pt idx="120">
                  <c:v>1.0073418902206934</c:v>
                </c:pt>
                <c:pt idx="121">
                  <c:v>1.0352255247293116</c:v>
                </c:pt>
                <c:pt idx="122">
                  <c:v>1.0408658733300689</c:v>
                </c:pt>
                <c:pt idx="123">
                  <c:v>1.0510871897508698</c:v>
                </c:pt>
                <c:pt idx="124">
                  <c:v>1.076388450097701</c:v>
                </c:pt>
                <c:pt idx="125">
                  <c:v>1.063765850720034</c:v>
                </c:pt>
                <c:pt idx="126">
                  <c:v>1.0681561704947298</c:v>
                </c:pt>
                <c:pt idx="127">
                  <c:v>1.075812212325739</c:v>
                </c:pt>
                <c:pt idx="128">
                  <c:v>1.0708081228886352</c:v>
                </c:pt>
                <c:pt idx="129">
                  <c:v>1.0731744696035963</c:v>
                </c:pt>
                <c:pt idx="130">
                  <c:v>1.0768437702386273</c:v>
                </c:pt>
                <c:pt idx="131">
                  <c:v>1.070765665319519</c:v>
                </c:pt>
                <c:pt idx="132">
                  <c:v>1.1058996718724363</c:v>
                </c:pt>
                <c:pt idx="133">
                  <c:v>1.0963302196659428</c:v>
                </c:pt>
                <c:pt idx="134">
                  <c:v>1.0679488547932336</c:v>
                </c:pt>
                <c:pt idx="135">
                  <c:v>1.0923242883263877</c:v>
                </c:pt>
                <c:pt idx="136">
                  <c:v>1.1108738605317439</c:v>
                </c:pt>
                <c:pt idx="137">
                  <c:v>1.0990000809238984</c:v>
                </c:pt>
                <c:pt idx="138">
                  <c:v>1.141569274321435</c:v>
                </c:pt>
                <c:pt idx="139">
                  <c:v>1.1987311409024199</c:v>
                </c:pt>
                <c:pt idx="140">
                  <c:v>1.1866388764348714</c:v>
                </c:pt>
                <c:pt idx="141">
                  <c:v>1.2372543466808588</c:v>
                </c:pt>
                <c:pt idx="142">
                  <c:v>1.2564172157752109</c:v>
                </c:pt>
                <c:pt idx="143">
                  <c:v>1.3191169244293803</c:v>
                </c:pt>
                <c:pt idx="144">
                  <c:v>1.3869092745976968</c:v>
                </c:pt>
                <c:pt idx="145">
                  <c:v>1.478684441792594</c:v>
                </c:pt>
                <c:pt idx="146">
                  <c:v>1.4989068578513729</c:v>
                </c:pt>
                <c:pt idx="147">
                  <c:v>1.5478180540722137</c:v>
                </c:pt>
                <c:pt idx="148">
                  <c:v>1.6766284495046819</c:v>
                </c:pt>
                <c:pt idx="149">
                  <c:v>1.7168711937727617</c:v>
                </c:pt>
                <c:pt idx="150">
                  <c:v>1.7332914589838424</c:v>
                </c:pt>
                <c:pt idx="151">
                  <c:v>1.7334033383955743</c:v>
                </c:pt>
                <c:pt idx="152">
                  <c:v>1.7824804906862992</c:v>
                </c:pt>
                <c:pt idx="153">
                  <c:v>1.8181408732717617</c:v>
                </c:pt>
                <c:pt idx="154">
                  <c:v>1.7717776292641609</c:v>
                </c:pt>
                <c:pt idx="155">
                  <c:v>1.8348035726432377</c:v>
                </c:pt>
                <c:pt idx="156">
                  <c:v>1.9032703885440891</c:v>
                </c:pt>
                <c:pt idx="157">
                  <c:v>1.9222465343623556</c:v>
                </c:pt>
                <c:pt idx="158">
                  <c:v>1.9355808475705212</c:v>
                </c:pt>
                <c:pt idx="159">
                  <c:v>1.9607189444672612</c:v>
                </c:pt>
                <c:pt idx="160">
                  <c:v>1.9737512030934177</c:v>
                </c:pt>
                <c:pt idx="161">
                  <c:v>2.0051679139549066</c:v>
                </c:pt>
                <c:pt idx="162">
                  <c:v>2.0275725841610792</c:v>
                </c:pt>
                <c:pt idx="163">
                  <c:v>2.0562126338050328</c:v>
                </c:pt>
                <c:pt idx="164">
                  <c:v>1.995069064326215</c:v>
                </c:pt>
                <c:pt idx="165">
                  <c:v>2.0122408787759558</c:v>
                </c:pt>
                <c:pt idx="166">
                  <c:v>2.139165121721172</c:v>
                </c:pt>
                <c:pt idx="167">
                  <c:v>2.1397491407876723</c:v>
                </c:pt>
                <c:pt idx="168">
                  <c:v>2.2418974012257058</c:v>
                </c:pt>
                <c:pt idx="169">
                  <c:v>2.3058468267008259</c:v>
                </c:pt>
                <c:pt idx="170">
                  <c:v>2.3085754883624832</c:v>
                </c:pt>
                <c:pt idx="171">
                  <c:v>2.4127078338808601</c:v>
                </c:pt>
                <c:pt idx="172">
                  <c:v>2.4852408004243198</c:v>
                </c:pt>
                <c:pt idx="173">
                  <c:v>2.4949316203341891</c:v>
                </c:pt>
                <c:pt idx="174">
                  <c:v>2.4333484819896865</c:v>
                </c:pt>
                <c:pt idx="175">
                  <c:v>2.4393162163744599</c:v>
                </c:pt>
                <c:pt idx="176">
                  <c:v>2.4785193689119671</c:v>
                </c:pt>
                <c:pt idx="177">
                  <c:v>2.5152688813296757</c:v>
                </c:pt>
                <c:pt idx="178">
                  <c:v>2.5359677717977536</c:v>
                </c:pt>
                <c:pt idx="179">
                  <c:v>2.588100451738939</c:v>
                </c:pt>
                <c:pt idx="180">
                  <c:v>2.6900846552090325</c:v>
                </c:pt>
                <c:pt idx="181">
                  <c:v>2.7912928475315839</c:v>
                </c:pt>
                <c:pt idx="182">
                  <c:v>2.9039810774264114</c:v>
                </c:pt>
                <c:pt idx="183">
                  <c:v>2.9884885550646891</c:v>
                </c:pt>
                <c:pt idx="184">
                  <c:v>3.0319340727695514</c:v>
                </c:pt>
                <c:pt idx="185">
                  <c:v>3.0753393996165177</c:v>
                </c:pt>
                <c:pt idx="186">
                  <c:v>3.0549149796143964</c:v>
                </c:pt>
                <c:pt idx="187">
                  <c:v>3.0381006140705384</c:v>
                </c:pt>
                <c:pt idx="188">
                  <c:v>3.0725192283326028</c:v>
                </c:pt>
                <c:pt idx="189">
                  <c:v>3.0980881791906891</c:v>
                </c:pt>
                <c:pt idx="190">
                  <c:v>3.1148491297650787</c:v>
                </c:pt>
                <c:pt idx="191">
                  <c:v>3.077516896810657</c:v>
                </c:pt>
                <c:pt idx="192">
                  <c:v>3.0728863565414954</c:v>
                </c:pt>
                <c:pt idx="193">
                  <c:v>3.1116876407947438</c:v>
                </c:pt>
                <c:pt idx="194">
                  <c:v>3.1007329131186809</c:v>
                </c:pt>
                <c:pt idx="195">
                  <c:v>3.2035971107701462</c:v>
                </c:pt>
                <c:pt idx="196">
                  <c:v>3.2377563618771017</c:v>
                </c:pt>
                <c:pt idx="197">
                  <c:v>3.3398694713345658</c:v>
                </c:pt>
                <c:pt idx="198">
                  <c:v>3.4685374780046212</c:v>
                </c:pt>
                <c:pt idx="199">
                  <c:v>3.559186861267607</c:v>
                </c:pt>
                <c:pt idx="200">
                  <c:v>3.6612324319912677</c:v>
                </c:pt>
                <c:pt idx="201">
                  <c:v>3.7250439984689665</c:v>
                </c:pt>
                <c:pt idx="202">
                  <c:v>3.7706221314470811</c:v>
                </c:pt>
                <c:pt idx="203">
                  <c:v>3.6755864180027147</c:v>
                </c:pt>
                <c:pt idx="204">
                  <c:v>3.7144177013754578</c:v>
                </c:pt>
                <c:pt idx="205">
                  <c:v>3.7888798032549738</c:v>
                </c:pt>
                <c:pt idx="206">
                  <c:v>3.8797571125114567</c:v>
                </c:pt>
                <c:pt idx="207">
                  <c:v>3.8851755405255539</c:v>
                </c:pt>
                <c:pt idx="208">
                  <c:v>3.8926461924441251</c:v>
                </c:pt>
                <c:pt idx="209">
                  <c:v>3.9974280458780549</c:v>
                </c:pt>
                <c:pt idx="210">
                  <c:v>4.11464205932793</c:v>
                </c:pt>
                <c:pt idx="211">
                  <c:v>4.1492655300760743</c:v>
                </c:pt>
                <c:pt idx="212">
                  <c:v>4.295138268325033</c:v>
                </c:pt>
                <c:pt idx="213">
                  <c:v>4.5112595032195841</c:v>
                </c:pt>
                <c:pt idx="214">
                  <c:v>4.5884382008750437</c:v>
                </c:pt>
                <c:pt idx="215">
                  <c:v>4.7398582090926418</c:v>
                </c:pt>
                <c:pt idx="216">
                  <c:v>4.8506741522025578</c:v>
                </c:pt>
                <c:pt idx="217">
                  <c:v>4.8835574146354812</c:v>
                </c:pt>
                <c:pt idx="218">
                  <c:v>4.9653998563990323</c:v>
                </c:pt>
                <c:pt idx="219">
                  <c:v>5.0627940134446003</c:v>
                </c:pt>
                <c:pt idx="220">
                  <c:v>5.1897898817263624</c:v>
                </c:pt>
                <c:pt idx="221">
                  <c:v>5.2284166200035713</c:v>
                </c:pt>
                <c:pt idx="222">
                  <c:v>5.2071482358255778</c:v>
                </c:pt>
                <c:pt idx="223">
                  <c:v>5.2196256324231118</c:v>
                </c:pt>
                <c:pt idx="224">
                  <c:v>5.2926112997886143</c:v>
                </c:pt>
                <c:pt idx="225">
                  <c:v>5.3634579537000935</c:v>
                </c:pt>
                <c:pt idx="226">
                  <c:v>5.389099191316582</c:v>
                </c:pt>
                <c:pt idx="227">
                  <c:v>5.4659368183937493</c:v>
                </c:pt>
                <c:pt idx="228">
                  <c:v>5.6086724782493329</c:v>
                </c:pt>
                <c:pt idx="229">
                  <c:v>5.6691321530678849</c:v>
                </c:pt>
                <c:pt idx="230">
                  <c:v>5.7362871500758885</c:v>
                </c:pt>
                <c:pt idx="231">
                  <c:v>5.7456904992329365</c:v>
                </c:pt>
                <c:pt idx="232">
                  <c:v>5.8300709426429833</c:v>
                </c:pt>
                <c:pt idx="233">
                  <c:v>5.9712281058151948</c:v>
                </c:pt>
                <c:pt idx="234">
                  <c:v>6.0286199956810762</c:v>
                </c:pt>
                <c:pt idx="235">
                  <c:v>6.0080170799809052</c:v>
                </c:pt>
                <c:pt idx="236">
                  <c:v>6.0346087305222422</c:v>
                </c:pt>
                <c:pt idx="237">
                  <c:v>6.163439294370022</c:v>
                </c:pt>
                <c:pt idx="238">
                  <c:v>6.2036694492199818</c:v>
                </c:pt>
                <c:pt idx="239">
                  <c:v>6.2346081763597985</c:v>
                </c:pt>
                <c:pt idx="240">
                  <c:v>6.5060574196918104</c:v>
                </c:pt>
                <c:pt idx="241">
                  <c:v>6.7489964252306489</c:v>
                </c:pt>
                <c:pt idx="242">
                  <c:v>6.9324034793067142</c:v>
                </c:pt>
                <c:pt idx="243">
                  <c:v>7.0598189564681562</c:v>
                </c:pt>
                <c:pt idx="244">
                  <c:v>7.1207154751568789</c:v>
                </c:pt>
                <c:pt idx="245">
                  <c:v>7.1264973910110001</c:v>
                </c:pt>
                <c:pt idx="246">
                  <c:v>7.1722769274298681</c:v>
                </c:pt>
                <c:pt idx="247">
                  <c:v>7.2835058265048049</c:v>
                </c:pt>
                <c:pt idx="248">
                  <c:v>6.8818115723113111</c:v>
                </c:pt>
                <c:pt idx="249">
                  <c:v>4.9542738015883971</c:v>
                </c:pt>
                <c:pt idx="250">
                  <c:v>2.4259467564228334</c:v>
                </c:pt>
                <c:pt idx="251">
                  <c:v>0.8759718893299957</c:v>
                </c:pt>
                <c:pt idx="252">
                  <c:v>-0.75976715163753716</c:v>
                </c:pt>
                <c:pt idx="253">
                  <c:v>-5.2793561229007855</c:v>
                </c:pt>
                <c:pt idx="254">
                  <c:v>-6.4763703398688852</c:v>
                </c:pt>
                <c:pt idx="255">
                  <c:v>-5.5917557105522766</c:v>
                </c:pt>
                <c:pt idx="256">
                  <c:v>-4.8376511510596982</c:v>
                </c:pt>
                <c:pt idx="257">
                  <c:v>-2.5179889366572934</c:v>
                </c:pt>
                <c:pt idx="258">
                  <c:v>-1.3816128241340508</c:v>
                </c:pt>
                <c:pt idx="259">
                  <c:v>-0.49361611281829093</c:v>
                </c:pt>
                <c:pt idx="260">
                  <c:v>-7.077472584616408E-2</c:v>
                </c:pt>
                <c:pt idx="261">
                  <c:v>0.292878901899983</c:v>
                </c:pt>
                <c:pt idx="262">
                  <c:v>0.49430346356800486</c:v>
                </c:pt>
                <c:pt idx="263">
                  <c:v>0.65446934007649571</c:v>
                </c:pt>
                <c:pt idx="264">
                  <c:v>0.76366334926071455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A-8D5E-48AD-93E9-D1BBA3BF164B}"/>
            </c:ext>
          </c:extLst>
        </c:ser>
        <c:ser>
          <c:idx val="11"/>
          <c:order val="7"/>
          <c:tx>
            <c:strRef>
              <c:f>Test!$J$61:$L$61</c:f>
              <c:strCache>
                <c:ptCount val="1"/>
                <c:pt idx="0">
                  <c:v>VF6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Meas!$BF$2:$BF$7001</c:f>
              <c:numCache>
                <c:formatCode>General</c:formatCode>
                <c:ptCount val="7000"/>
                <c:pt idx="0">
                  <c:v>0</c:v>
                </c:pt>
                <c:pt idx="1">
                  <c:v>0.45062774736821987</c:v>
                </c:pt>
                <c:pt idx="2">
                  <c:v>0.4046786995860911</c:v>
                </c:pt>
                <c:pt idx="3">
                  <c:v>0.438317750985323</c:v>
                </c:pt>
                <c:pt idx="4">
                  <c:v>0.45999139088380686</c:v>
                </c:pt>
                <c:pt idx="5">
                  <c:v>0.44799068644778817</c:v>
                </c:pt>
                <c:pt idx="6">
                  <c:v>0.4615562519134167</c:v>
                </c:pt>
                <c:pt idx="7">
                  <c:v>0.4149119438589236</c:v>
                </c:pt>
                <c:pt idx="8">
                  <c:v>0.43131549010656195</c:v>
                </c:pt>
                <c:pt idx="9">
                  <c:v>0.47325190935572692</c:v>
                </c:pt>
                <c:pt idx="10">
                  <c:v>0.39769883491022051</c:v>
                </c:pt>
                <c:pt idx="11">
                  <c:v>0.44505061527480422</c:v>
                </c:pt>
                <c:pt idx="12">
                  <c:v>0.49443471668563249</c:v>
                </c:pt>
                <c:pt idx="13">
                  <c:v>0.42169698028600111</c:v>
                </c:pt>
                <c:pt idx="14">
                  <c:v>0.45937723549733939</c:v>
                </c:pt>
                <c:pt idx="15">
                  <c:v>0.44557832173800144</c:v>
                </c:pt>
                <c:pt idx="16">
                  <c:v>0.43863644662546875</c:v>
                </c:pt>
                <c:pt idx="17">
                  <c:v>0.43055058430929816</c:v>
                </c:pt>
                <c:pt idx="18">
                  <c:v>0.43395578515720051</c:v>
                </c:pt>
                <c:pt idx="19">
                  <c:v>0.42191913625602195</c:v>
                </c:pt>
                <c:pt idx="20">
                  <c:v>0.43999832173800135</c:v>
                </c:pt>
                <c:pt idx="21">
                  <c:v>0.50592067638771487</c:v>
                </c:pt>
                <c:pt idx="22">
                  <c:v>0.44319332173800136</c:v>
                </c:pt>
                <c:pt idx="23">
                  <c:v>0.40597738613153755</c:v>
                </c:pt>
                <c:pt idx="24">
                  <c:v>0.41525646887113388</c:v>
                </c:pt>
                <c:pt idx="25">
                  <c:v>0.42368028967422605</c:v>
                </c:pt>
                <c:pt idx="26">
                  <c:v>0.4989276016086967</c:v>
                </c:pt>
                <c:pt idx="27">
                  <c:v>0.42225388786917484</c:v>
                </c:pt>
                <c:pt idx="28">
                  <c:v>0.40462250280789336</c:v>
                </c:pt>
                <c:pt idx="29">
                  <c:v>0.46827064795293027</c:v>
                </c:pt>
                <c:pt idx="30">
                  <c:v>0.42167778967422609</c:v>
                </c:pt>
                <c:pt idx="31">
                  <c:v>0.43043686366368061</c:v>
                </c:pt>
                <c:pt idx="32">
                  <c:v>0.43018568277276464</c:v>
                </c:pt>
                <c:pt idx="33">
                  <c:v>0.44758315251563419</c:v>
                </c:pt>
                <c:pt idx="34">
                  <c:v>0.47171144049745478</c:v>
                </c:pt>
                <c:pt idx="35">
                  <c:v>0.47504687464955636</c:v>
                </c:pt>
                <c:pt idx="36">
                  <c:v>0.45183628750822113</c:v>
                </c:pt>
                <c:pt idx="37">
                  <c:v>0.45521021088368646</c:v>
                </c:pt>
                <c:pt idx="38">
                  <c:v>0.44921221388102617</c:v>
                </c:pt>
                <c:pt idx="39">
                  <c:v>0.45409215947028825</c:v>
                </c:pt>
                <c:pt idx="40">
                  <c:v>0.48179786323490315</c:v>
                </c:pt>
                <c:pt idx="41">
                  <c:v>0.48387118756771175</c:v>
                </c:pt>
                <c:pt idx="42">
                  <c:v>0.43248932232080711</c:v>
                </c:pt>
                <c:pt idx="43">
                  <c:v>0.45482033867917454</c:v>
                </c:pt>
                <c:pt idx="44">
                  <c:v>0.53029687199819819</c:v>
                </c:pt>
                <c:pt idx="45">
                  <c:v>0.45673525579969804</c:v>
                </c:pt>
                <c:pt idx="46">
                  <c:v>0.41683749149428845</c:v>
                </c:pt>
                <c:pt idx="47">
                  <c:v>0.49733165162409559</c:v>
                </c:pt>
                <c:pt idx="48">
                  <c:v>0.48290719495079243</c:v>
                </c:pt>
                <c:pt idx="49">
                  <c:v>0.48145129758243949</c:v>
                </c:pt>
                <c:pt idx="50">
                  <c:v>0.52358443215151762</c:v>
                </c:pt>
                <c:pt idx="51">
                  <c:v>0.43942982165587463</c:v>
                </c:pt>
                <c:pt idx="52">
                  <c:v>0.45996333560772279</c:v>
                </c:pt>
                <c:pt idx="53">
                  <c:v>0.46745137458196151</c:v>
                </c:pt>
                <c:pt idx="54">
                  <c:v>0.46986048901273869</c:v>
                </c:pt>
                <c:pt idx="55">
                  <c:v>0.50796262212124133</c:v>
                </c:pt>
                <c:pt idx="56">
                  <c:v>0.4426388230833514</c:v>
                </c:pt>
                <c:pt idx="57">
                  <c:v>0.44406291419084754</c:v>
                </c:pt>
                <c:pt idx="58">
                  <c:v>0.50077603779507407</c:v>
                </c:pt>
                <c:pt idx="59">
                  <c:v>0.50862117238534255</c:v>
                </c:pt>
                <c:pt idx="60">
                  <c:v>0.46050068254764026</c:v>
                </c:pt>
                <c:pt idx="61">
                  <c:v>0.44318620350740595</c:v>
                </c:pt>
                <c:pt idx="62">
                  <c:v>0.47782246905958115</c:v>
                </c:pt>
                <c:pt idx="63">
                  <c:v>0.50651158724204581</c:v>
                </c:pt>
                <c:pt idx="64">
                  <c:v>0.48959691678698652</c:v>
                </c:pt>
                <c:pt idx="65">
                  <c:v>0.46226434635645997</c:v>
                </c:pt>
                <c:pt idx="66">
                  <c:v>0.49676400150738237</c:v>
                </c:pt>
                <c:pt idx="67">
                  <c:v>0.48634229289053854</c:v>
                </c:pt>
                <c:pt idx="68">
                  <c:v>0.45699194420650763</c:v>
                </c:pt>
                <c:pt idx="69">
                  <c:v>0.47682238624859929</c:v>
                </c:pt>
                <c:pt idx="70">
                  <c:v>0.49133095238536378</c:v>
                </c:pt>
                <c:pt idx="71">
                  <c:v>0.47270304654649947</c:v>
                </c:pt>
                <c:pt idx="72">
                  <c:v>0.45759716156446861</c:v>
                </c:pt>
                <c:pt idx="73">
                  <c:v>0.50436770651226959</c:v>
                </c:pt>
                <c:pt idx="74">
                  <c:v>0.55132434694890786</c:v>
                </c:pt>
                <c:pt idx="75">
                  <c:v>0.51863693909573616</c:v>
                </c:pt>
                <c:pt idx="76">
                  <c:v>0.49410899365065791</c:v>
                </c:pt>
                <c:pt idx="77">
                  <c:v>0.48270559188913104</c:v>
                </c:pt>
                <c:pt idx="78">
                  <c:v>0.53061442473584908</c:v>
                </c:pt>
                <c:pt idx="79">
                  <c:v>0.57263462346641314</c:v>
                </c:pt>
                <c:pt idx="80">
                  <c:v>0.54247707650727228</c:v>
                </c:pt>
                <c:pt idx="81">
                  <c:v>0.52068715064531879</c:v>
                </c:pt>
                <c:pt idx="82">
                  <c:v>0.56011378323179417</c:v>
                </c:pt>
                <c:pt idx="83">
                  <c:v>0.54060443292767657</c:v>
                </c:pt>
                <c:pt idx="84">
                  <c:v>0.5448547737993058</c:v>
                </c:pt>
                <c:pt idx="85">
                  <c:v>0.5990098568046861</c:v>
                </c:pt>
                <c:pt idx="86">
                  <c:v>0.53830223650311337</c:v>
                </c:pt>
                <c:pt idx="87">
                  <c:v>0.57525509767642957</c:v>
                </c:pt>
                <c:pt idx="88">
                  <c:v>0.61337978323631337</c:v>
                </c:pt>
                <c:pt idx="89">
                  <c:v>0.56741173883610818</c:v>
                </c:pt>
                <c:pt idx="90">
                  <c:v>0.5853564818915703</c:v>
                </c:pt>
                <c:pt idx="91">
                  <c:v>0.65656620128660559</c:v>
                </c:pt>
                <c:pt idx="92">
                  <c:v>0.68311565364200511</c:v>
                </c:pt>
                <c:pt idx="93">
                  <c:v>0.6322259007778821</c:v>
                </c:pt>
                <c:pt idx="94">
                  <c:v>0.60593954391086458</c:v>
                </c:pt>
                <c:pt idx="95">
                  <c:v>0.64168302131250288</c:v>
                </c:pt>
                <c:pt idx="96">
                  <c:v>0.6807981480729004</c:v>
                </c:pt>
                <c:pt idx="97">
                  <c:v>0.71548089562049266</c:v>
                </c:pt>
                <c:pt idx="98">
                  <c:v>0.69897843668073345</c:v>
                </c:pt>
                <c:pt idx="99">
                  <c:v>0.68881510632924003</c:v>
                </c:pt>
                <c:pt idx="100">
                  <c:v>0.69982777965088827</c:v>
                </c:pt>
                <c:pt idx="101">
                  <c:v>0.71475289211254112</c:v>
                </c:pt>
                <c:pt idx="102">
                  <c:v>0.71147309813200443</c:v>
                </c:pt>
                <c:pt idx="103">
                  <c:v>0.73404761166315757</c:v>
                </c:pt>
                <c:pt idx="104">
                  <c:v>0.71475975230775757</c:v>
                </c:pt>
                <c:pt idx="105">
                  <c:v>0.68625495470220232</c:v>
                </c:pt>
                <c:pt idx="106">
                  <c:v>0.74830071835386325</c:v>
                </c:pt>
                <c:pt idx="107">
                  <c:v>0.7317705193004389</c:v>
                </c:pt>
                <c:pt idx="108">
                  <c:v>0.77956733608278495</c:v>
                </c:pt>
                <c:pt idx="109">
                  <c:v>0.82186529005968079</c:v>
                </c:pt>
                <c:pt idx="110">
                  <c:v>0.76543905117721189</c:v>
                </c:pt>
                <c:pt idx="111">
                  <c:v>0.77844311532055399</c:v>
                </c:pt>
                <c:pt idx="112">
                  <c:v>0.82803502899615888</c:v>
                </c:pt>
                <c:pt idx="113">
                  <c:v>0.87412358746865948</c:v>
                </c:pt>
                <c:pt idx="114">
                  <c:v>0.83185131284816427</c:v>
                </c:pt>
                <c:pt idx="115">
                  <c:v>0.85470114232506489</c:v>
                </c:pt>
                <c:pt idx="116">
                  <c:v>0.88521475155129548</c:v>
                </c:pt>
                <c:pt idx="117">
                  <c:v>0.87041337617955661</c:v>
                </c:pt>
                <c:pt idx="118">
                  <c:v>0.93617603161537832</c:v>
                </c:pt>
                <c:pt idx="119">
                  <c:v>0.96363124415640888</c:v>
                </c:pt>
                <c:pt idx="120">
                  <c:v>0.95583971797936262</c:v>
                </c:pt>
                <c:pt idx="121">
                  <c:v>0.98564046541800754</c:v>
                </c:pt>
                <c:pt idx="122">
                  <c:v>1.0105754426323814</c:v>
                </c:pt>
                <c:pt idx="123">
                  <c:v>1.0193472931760419</c:v>
                </c:pt>
                <c:pt idx="124">
                  <c:v>1.0504300658559589</c:v>
                </c:pt>
                <c:pt idx="125">
                  <c:v>1.0334323118091404</c:v>
                </c:pt>
                <c:pt idx="126">
                  <c:v>1.0550605456138873</c:v>
                </c:pt>
                <c:pt idx="127">
                  <c:v>1.0706888228715359</c:v>
                </c:pt>
                <c:pt idx="128">
                  <c:v>1.0303511695099665</c:v>
                </c:pt>
                <c:pt idx="129">
                  <c:v>1.022539743115912</c:v>
                </c:pt>
                <c:pt idx="130">
                  <c:v>1.0890223139322119</c:v>
                </c:pt>
                <c:pt idx="131">
                  <c:v>1.0862687392530392</c:v>
                </c:pt>
                <c:pt idx="132">
                  <c:v>1.0860068295358491</c:v>
                </c:pt>
                <c:pt idx="133">
                  <c:v>1.1153807468668</c:v>
                </c:pt>
                <c:pt idx="134">
                  <c:v>1.0063726882546451</c:v>
                </c:pt>
                <c:pt idx="135">
                  <c:v>1.0169331083734432</c:v>
                </c:pt>
                <c:pt idx="136">
                  <c:v>1.047818888331203</c:v>
                </c:pt>
                <c:pt idx="137">
                  <c:v>1.0224350137515097</c:v>
                </c:pt>
                <c:pt idx="138">
                  <c:v>1.0629374504415834</c:v>
                </c:pt>
                <c:pt idx="139">
                  <c:v>1.0425275373234695</c:v>
                </c:pt>
                <c:pt idx="140">
                  <c:v>1.0487208269687815</c:v>
                </c:pt>
                <c:pt idx="141">
                  <c:v>1.0837678793190011</c:v>
                </c:pt>
                <c:pt idx="142">
                  <c:v>1.0790082215855317</c:v>
                </c:pt>
                <c:pt idx="143">
                  <c:v>1.1255775824357297</c:v>
                </c:pt>
                <c:pt idx="144">
                  <c:v>1.1738141226854377</c:v>
                </c:pt>
                <c:pt idx="145">
                  <c:v>1.2696329598569871</c:v>
                </c:pt>
                <c:pt idx="146">
                  <c:v>1.2575502432348036</c:v>
                </c:pt>
                <c:pt idx="147">
                  <c:v>1.3040449916969505</c:v>
                </c:pt>
                <c:pt idx="148">
                  <c:v>1.3911488277286863</c:v>
                </c:pt>
                <c:pt idx="149">
                  <c:v>1.3930134787669646</c:v>
                </c:pt>
                <c:pt idx="150">
                  <c:v>1.4604219774714853</c:v>
                </c:pt>
                <c:pt idx="151">
                  <c:v>1.483741560731642</c:v>
                </c:pt>
                <c:pt idx="152">
                  <c:v>1.5037379516129321</c:v>
                </c:pt>
                <c:pt idx="153">
                  <c:v>1.5536578079107894</c:v>
                </c:pt>
                <c:pt idx="154">
                  <c:v>1.5433971879942741</c:v>
                </c:pt>
                <c:pt idx="155">
                  <c:v>1.5745680986414223</c:v>
                </c:pt>
                <c:pt idx="156">
                  <c:v>1.5819516457327285</c:v>
                </c:pt>
                <c:pt idx="157">
                  <c:v>1.5715476809873525</c:v>
                </c:pt>
                <c:pt idx="158">
                  <c:v>1.6545427734467975</c:v>
                </c:pt>
                <c:pt idx="159">
                  <c:v>1.6513191715153834</c:v>
                </c:pt>
                <c:pt idx="160">
                  <c:v>1.6795185226717768</c:v>
                </c:pt>
                <c:pt idx="161">
                  <c:v>1.7215095317639697</c:v>
                </c:pt>
                <c:pt idx="162">
                  <c:v>1.7340994711739284</c:v>
                </c:pt>
                <c:pt idx="163">
                  <c:v>1.774707613921686</c:v>
                </c:pt>
                <c:pt idx="164">
                  <c:v>1.7384401166162944</c:v>
                </c:pt>
                <c:pt idx="165">
                  <c:v>1.7218425885953752</c:v>
                </c:pt>
                <c:pt idx="166">
                  <c:v>1.7860832837480793</c:v>
                </c:pt>
                <c:pt idx="167">
                  <c:v>1.7958080001970997</c:v>
                </c:pt>
                <c:pt idx="168">
                  <c:v>1.842534039216924</c:v>
                </c:pt>
                <c:pt idx="169">
                  <c:v>1.8293214770294481</c:v>
                </c:pt>
                <c:pt idx="170">
                  <c:v>1.8750586712930708</c:v>
                </c:pt>
                <c:pt idx="171">
                  <c:v>1.9700200698770018</c:v>
                </c:pt>
                <c:pt idx="172">
                  <c:v>1.9730774655486512</c:v>
                </c:pt>
                <c:pt idx="173">
                  <c:v>1.9979557303193478</c:v>
                </c:pt>
                <c:pt idx="174">
                  <c:v>1.9654502230421889</c:v>
                </c:pt>
                <c:pt idx="175">
                  <c:v>1.959179440964784</c:v>
                </c:pt>
                <c:pt idx="176">
                  <c:v>2.0552596573415323</c:v>
                </c:pt>
                <c:pt idx="177">
                  <c:v>2.0788365102684851</c:v>
                </c:pt>
                <c:pt idx="178">
                  <c:v>2.0070332444826295</c:v>
                </c:pt>
                <c:pt idx="179">
                  <c:v>2.0541159196748588</c:v>
                </c:pt>
                <c:pt idx="180">
                  <c:v>2.1403404095492977</c:v>
                </c:pt>
                <c:pt idx="181">
                  <c:v>2.1770528724720379</c:v>
                </c:pt>
                <c:pt idx="182">
                  <c:v>2.229110738513044</c:v>
                </c:pt>
                <c:pt idx="183">
                  <c:v>2.2637246858455593</c:v>
                </c:pt>
                <c:pt idx="184">
                  <c:v>2.3132345903984612</c:v>
                </c:pt>
                <c:pt idx="185">
                  <c:v>2.3646356661650261</c:v>
                </c:pt>
                <c:pt idx="186">
                  <c:v>2.3722222051869331</c:v>
                </c:pt>
                <c:pt idx="187">
                  <c:v>2.3417468721383652</c:v>
                </c:pt>
                <c:pt idx="188">
                  <c:v>2.3492129747756207</c:v>
                </c:pt>
                <c:pt idx="189">
                  <c:v>2.3669325437360467</c:v>
                </c:pt>
                <c:pt idx="190">
                  <c:v>2.4325768224018343</c:v>
                </c:pt>
                <c:pt idx="191">
                  <c:v>2.4408005724204394</c:v>
                </c:pt>
                <c:pt idx="192">
                  <c:v>2.4462576647852496</c:v>
                </c:pt>
                <c:pt idx="193">
                  <c:v>2.4873320678795197</c:v>
                </c:pt>
                <c:pt idx="194">
                  <c:v>2.5105890198016692</c:v>
                </c:pt>
                <c:pt idx="195">
                  <c:v>2.5445329788413535</c:v>
                </c:pt>
                <c:pt idx="196">
                  <c:v>2.590921491298674</c:v>
                </c:pt>
                <c:pt idx="197">
                  <c:v>2.6254832510330415</c:v>
                </c:pt>
                <c:pt idx="198">
                  <c:v>2.6806490415179307</c:v>
                </c:pt>
                <c:pt idx="199">
                  <c:v>2.6927515266720929</c:v>
                </c:pt>
                <c:pt idx="200">
                  <c:v>2.7567999889839472</c:v>
                </c:pt>
                <c:pt idx="201">
                  <c:v>2.8144280982065304</c:v>
                </c:pt>
                <c:pt idx="202">
                  <c:v>2.892394944107358</c:v>
                </c:pt>
                <c:pt idx="203">
                  <c:v>2.8629898509534479</c:v>
                </c:pt>
                <c:pt idx="204">
                  <c:v>2.809212554970058</c:v>
                </c:pt>
                <c:pt idx="205">
                  <c:v>2.8502117098712434</c:v>
                </c:pt>
                <c:pt idx="206">
                  <c:v>2.8679090646320282</c:v>
                </c:pt>
                <c:pt idx="207">
                  <c:v>2.8532277523299672</c:v>
                </c:pt>
                <c:pt idx="208">
                  <c:v>2.8559087556669089</c:v>
                </c:pt>
                <c:pt idx="209">
                  <c:v>2.9236056505539274</c:v>
                </c:pt>
                <c:pt idx="210">
                  <c:v>2.9874273373223628</c:v>
                </c:pt>
                <c:pt idx="211">
                  <c:v>3.0204853942126419</c:v>
                </c:pt>
                <c:pt idx="212">
                  <c:v>3.0657058698543951</c:v>
                </c:pt>
                <c:pt idx="213">
                  <c:v>3.1405264880570276</c:v>
                </c:pt>
                <c:pt idx="214">
                  <c:v>3.3034268894706074</c:v>
                </c:pt>
                <c:pt idx="215">
                  <c:v>3.4046038675930936</c:v>
                </c:pt>
                <c:pt idx="216">
                  <c:v>3.4321045504466881</c:v>
                </c:pt>
                <c:pt idx="217">
                  <c:v>3.4912947826810354</c:v>
                </c:pt>
                <c:pt idx="218">
                  <c:v>3.5414253425296418</c:v>
                </c:pt>
                <c:pt idx="219">
                  <c:v>3.5922770303692984</c:v>
                </c:pt>
                <c:pt idx="220">
                  <c:v>3.5982574829852396</c:v>
                </c:pt>
                <c:pt idx="221">
                  <c:v>3.6360658413325537</c:v>
                </c:pt>
                <c:pt idx="222">
                  <c:v>3.6837829685289871</c:v>
                </c:pt>
                <c:pt idx="223">
                  <c:v>3.6775670693361007</c:v>
                </c:pt>
                <c:pt idx="224">
                  <c:v>3.6798969884010351</c:v>
                </c:pt>
                <c:pt idx="225">
                  <c:v>3.6848885274501972</c:v>
                </c:pt>
                <c:pt idx="226">
                  <c:v>3.6876624212079143</c:v>
                </c:pt>
                <c:pt idx="227">
                  <c:v>3.672463741898873</c:v>
                </c:pt>
                <c:pt idx="228">
                  <c:v>3.7485236071634662</c:v>
                </c:pt>
                <c:pt idx="229">
                  <c:v>3.8096529211666454</c:v>
                </c:pt>
                <c:pt idx="230">
                  <c:v>3.8543593961695723</c:v>
                </c:pt>
                <c:pt idx="231">
                  <c:v>3.8121349539952618</c:v>
                </c:pt>
                <c:pt idx="232">
                  <c:v>3.9203776240196118</c:v>
                </c:pt>
                <c:pt idx="233">
                  <c:v>3.9438121104580111</c:v>
                </c:pt>
                <c:pt idx="234">
                  <c:v>3.9868043121271222</c:v>
                </c:pt>
                <c:pt idx="235">
                  <c:v>3.893814690674577</c:v>
                </c:pt>
                <c:pt idx="236">
                  <c:v>3.9936071082588787</c:v>
                </c:pt>
                <c:pt idx="237">
                  <c:v>4.0130081148108978</c:v>
                </c:pt>
                <c:pt idx="238">
                  <c:v>3.8918396020330812</c:v>
                </c:pt>
                <c:pt idx="239">
                  <c:v>3.9780551628317999</c:v>
                </c:pt>
                <c:pt idx="240">
                  <c:v>4.0727988713423979</c:v>
                </c:pt>
                <c:pt idx="241">
                  <c:v>4.1451720110669719</c:v>
                </c:pt>
                <c:pt idx="242">
                  <c:v>4.229960328425852</c:v>
                </c:pt>
                <c:pt idx="243">
                  <c:v>4.3822677565473827</c:v>
                </c:pt>
                <c:pt idx="244">
                  <c:v>4.3954286843665464</c:v>
                </c:pt>
                <c:pt idx="245">
                  <c:v>4.3443924162678522</c:v>
                </c:pt>
                <c:pt idx="246">
                  <c:v>4.3863423448832526</c:v>
                </c:pt>
                <c:pt idx="247">
                  <c:v>4.5043470100601368</c:v>
                </c:pt>
                <c:pt idx="248">
                  <c:v>4.4390429562729627</c:v>
                </c:pt>
                <c:pt idx="249">
                  <c:v>3.5840870424443918</c:v>
                </c:pt>
                <c:pt idx="250">
                  <c:v>2.4560805971438047</c:v>
                </c:pt>
                <c:pt idx="251">
                  <c:v>-0.22163231838442427</c:v>
                </c:pt>
                <c:pt idx="252">
                  <c:v>-1.2029512499875756</c:v>
                </c:pt>
                <c:pt idx="253">
                  <c:v>-0.11760734129413596</c:v>
                </c:pt>
                <c:pt idx="254">
                  <c:v>-1.7150586508429343E-2</c:v>
                </c:pt>
                <c:pt idx="255">
                  <c:v>-7.9723502443944883E-2</c:v>
                </c:pt>
                <c:pt idx="256">
                  <c:v>-0.16023681262439185</c:v>
                </c:pt>
                <c:pt idx="257">
                  <c:v>-0.22591023343776578</c:v>
                </c:pt>
                <c:pt idx="258">
                  <c:v>-0.18098568940940005</c:v>
                </c:pt>
                <c:pt idx="259">
                  <c:v>-2.214785534769453E-2</c:v>
                </c:pt>
                <c:pt idx="260">
                  <c:v>0.17980247102540078</c:v>
                </c:pt>
                <c:pt idx="261">
                  <c:v>0.25914458582339639</c:v>
                </c:pt>
                <c:pt idx="262">
                  <c:v>0.32343224923140462</c:v>
                </c:pt>
                <c:pt idx="263">
                  <c:v>0.38986692795278272</c:v>
                </c:pt>
                <c:pt idx="264">
                  <c:v>0.47808704629780674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8D5E-48AD-93E9-D1BBA3BF1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437424"/>
        <c:axId val="301442864"/>
      </c:scatterChart>
      <c:valAx>
        <c:axId val="301437424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42864"/>
        <c:crosses val="autoZero"/>
        <c:crossBetween val="midCat"/>
      </c:valAx>
      <c:valAx>
        <c:axId val="301442864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3742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Comparaison des rayonnements émis par le pyromètre à plaque VF6 et un radiomètre de type Schmidt-Boelter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Test!$J$12:$L$12</c:f>
              <c:strCache>
                <c:ptCount val="1"/>
                <c:pt idx="0">
                  <c:v>Radiomètre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Meas!$I$2:$I$7001</c:f>
              <c:numCache>
                <c:formatCode>General</c:formatCode>
                <c:ptCount val="7000"/>
                <c:pt idx="0">
                  <c:v>0.57662702600000004</c:v>
                </c:pt>
                <c:pt idx="1">
                  <c:v>0.53540201300000001</c:v>
                </c:pt>
                <c:pt idx="2">
                  <c:v>0.57662702600000004</c:v>
                </c:pt>
                <c:pt idx="3">
                  <c:v>0.53540201300000001</c:v>
                </c:pt>
                <c:pt idx="4">
                  <c:v>0.57662702600000004</c:v>
                </c:pt>
                <c:pt idx="5">
                  <c:v>0.53540201300000001</c:v>
                </c:pt>
                <c:pt idx="6">
                  <c:v>0.53540201300000001</c:v>
                </c:pt>
                <c:pt idx="7">
                  <c:v>0.57662702600000004</c:v>
                </c:pt>
                <c:pt idx="8">
                  <c:v>0.49417699999999998</c:v>
                </c:pt>
                <c:pt idx="9">
                  <c:v>0.57662702600000004</c:v>
                </c:pt>
                <c:pt idx="10">
                  <c:v>0.53540201300000001</c:v>
                </c:pt>
                <c:pt idx="11">
                  <c:v>0.57662702600000004</c:v>
                </c:pt>
                <c:pt idx="12">
                  <c:v>0.53540201300000001</c:v>
                </c:pt>
                <c:pt idx="13">
                  <c:v>0.49417699999999998</c:v>
                </c:pt>
                <c:pt idx="14">
                  <c:v>0.53540201300000001</c:v>
                </c:pt>
                <c:pt idx="15">
                  <c:v>0.57662702600000004</c:v>
                </c:pt>
                <c:pt idx="16">
                  <c:v>0.57662702600000004</c:v>
                </c:pt>
                <c:pt idx="17">
                  <c:v>0.57662702600000004</c:v>
                </c:pt>
                <c:pt idx="18">
                  <c:v>0.53540201300000001</c:v>
                </c:pt>
                <c:pt idx="19">
                  <c:v>0.53540201300000001</c:v>
                </c:pt>
                <c:pt idx="20">
                  <c:v>0.57662702600000004</c:v>
                </c:pt>
                <c:pt idx="21">
                  <c:v>0.53540201300000001</c:v>
                </c:pt>
                <c:pt idx="22">
                  <c:v>0.49417699999999998</c:v>
                </c:pt>
                <c:pt idx="23">
                  <c:v>0.57662702600000004</c:v>
                </c:pt>
                <c:pt idx="24">
                  <c:v>0.53540201300000001</c:v>
                </c:pt>
                <c:pt idx="25">
                  <c:v>0.53540201300000001</c:v>
                </c:pt>
                <c:pt idx="26">
                  <c:v>0.53540201300000001</c:v>
                </c:pt>
                <c:pt idx="27">
                  <c:v>0.53540201300000001</c:v>
                </c:pt>
                <c:pt idx="28">
                  <c:v>0.49417699999999998</c:v>
                </c:pt>
                <c:pt idx="29">
                  <c:v>0.57662702600000004</c:v>
                </c:pt>
                <c:pt idx="30">
                  <c:v>0.57662702600000004</c:v>
                </c:pt>
                <c:pt idx="31">
                  <c:v>0.53540201300000001</c:v>
                </c:pt>
                <c:pt idx="32">
                  <c:v>0.53540201300000001</c:v>
                </c:pt>
                <c:pt idx="33">
                  <c:v>0.53540201300000001</c:v>
                </c:pt>
                <c:pt idx="34">
                  <c:v>0.53540201300000001</c:v>
                </c:pt>
                <c:pt idx="35">
                  <c:v>0.53540201300000001</c:v>
                </c:pt>
                <c:pt idx="36">
                  <c:v>0.61785203799999999</c:v>
                </c:pt>
                <c:pt idx="37">
                  <c:v>0.57662702600000004</c:v>
                </c:pt>
                <c:pt idx="38">
                  <c:v>0.57662702600000004</c:v>
                </c:pt>
                <c:pt idx="39">
                  <c:v>0.57662702600000004</c:v>
                </c:pt>
                <c:pt idx="40">
                  <c:v>0.57662702600000004</c:v>
                </c:pt>
                <c:pt idx="41">
                  <c:v>0.53540201300000001</c:v>
                </c:pt>
                <c:pt idx="42">
                  <c:v>0.57662702600000004</c:v>
                </c:pt>
                <c:pt idx="43">
                  <c:v>0.53540201300000001</c:v>
                </c:pt>
                <c:pt idx="44">
                  <c:v>0.57662702600000004</c:v>
                </c:pt>
                <c:pt idx="45">
                  <c:v>0.61785203799999999</c:v>
                </c:pt>
                <c:pt idx="46">
                  <c:v>0.61785203799999999</c:v>
                </c:pt>
                <c:pt idx="47">
                  <c:v>0.57662702600000004</c:v>
                </c:pt>
                <c:pt idx="48">
                  <c:v>0.61785203799999999</c:v>
                </c:pt>
                <c:pt idx="49">
                  <c:v>0.61785203799999999</c:v>
                </c:pt>
                <c:pt idx="50">
                  <c:v>0.57662702600000004</c:v>
                </c:pt>
                <c:pt idx="51">
                  <c:v>0.61785203799999999</c:v>
                </c:pt>
                <c:pt idx="52">
                  <c:v>0.57662702600000004</c:v>
                </c:pt>
                <c:pt idx="53">
                  <c:v>0.57662702600000004</c:v>
                </c:pt>
                <c:pt idx="54">
                  <c:v>0.57662702600000004</c:v>
                </c:pt>
                <c:pt idx="55">
                  <c:v>0.53540201300000001</c:v>
                </c:pt>
                <c:pt idx="56">
                  <c:v>0.53540201300000001</c:v>
                </c:pt>
                <c:pt idx="57">
                  <c:v>0.61785203799999999</c:v>
                </c:pt>
                <c:pt idx="58">
                  <c:v>0.61785203799999999</c:v>
                </c:pt>
                <c:pt idx="59">
                  <c:v>0.57662702600000004</c:v>
                </c:pt>
                <c:pt idx="60">
                  <c:v>0.61785203799999999</c:v>
                </c:pt>
                <c:pt idx="61">
                  <c:v>0.61785203799999999</c:v>
                </c:pt>
                <c:pt idx="62">
                  <c:v>0.57662702600000004</c:v>
                </c:pt>
                <c:pt idx="63">
                  <c:v>0.57662702600000004</c:v>
                </c:pt>
                <c:pt idx="64">
                  <c:v>0.57662702600000004</c:v>
                </c:pt>
                <c:pt idx="65">
                  <c:v>0.57662702600000004</c:v>
                </c:pt>
                <c:pt idx="66">
                  <c:v>0.57662702600000004</c:v>
                </c:pt>
                <c:pt idx="67">
                  <c:v>0.57662702600000004</c:v>
                </c:pt>
                <c:pt idx="68">
                  <c:v>0.61785203799999999</c:v>
                </c:pt>
                <c:pt idx="69">
                  <c:v>0.57662702600000004</c:v>
                </c:pt>
                <c:pt idx="70">
                  <c:v>0.61785203799999999</c:v>
                </c:pt>
                <c:pt idx="71">
                  <c:v>0.61785203799999999</c:v>
                </c:pt>
                <c:pt idx="72">
                  <c:v>0.61785203799999999</c:v>
                </c:pt>
                <c:pt idx="73">
                  <c:v>0.70030206399999995</c:v>
                </c:pt>
                <c:pt idx="74">
                  <c:v>0.61785203799999999</c:v>
                </c:pt>
                <c:pt idx="75">
                  <c:v>0.65907705100000002</c:v>
                </c:pt>
                <c:pt idx="76">
                  <c:v>0.61785203799999999</c:v>
                </c:pt>
                <c:pt idx="77">
                  <c:v>0.65907705100000002</c:v>
                </c:pt>
                <c:pt idx="78">
                  <c:v>0.65907705100000002</c:v>
                </c:pt>
                <c:pt idx="79">
                  <c:v>0.70030206399999995</c:v>
                </c:pt>
                <c:pt idx="80">
                  <c:v>0.65907705100000002</c:v>
                </c:pt>
                <c:pt idx="81">
                  <c:v>0.74152707699999998</c:v>
                </c:pt>
                <c:pt idx="82">
                  <c:v>0.65907705100000002</c:v>
                </c:pt>
                <c:pt idx="83">
                  <c:v>0.65907705100000002</c:v>
                </c:pt>
                <c:pt idx="84">
                  <c:v>0.74152707699999998</c:v>
                </c:pt>
                <c:pt idx="85">
                  <c:v>0.70030206399999995</c:v>
                </c:pt>
                <c:pt idx="86">
                  <c:v>0.74152707699999998</c:v>
                </c:pt>
                <c:pt idx="87">
                  <c:v>0.78275209000000001</c:v>
                </c:pt>
                <c:pt idx="88">
                  <c:v>0.82397710300000004</c:v>
                </c:pt>
                <c:pt idx="89">
                  <c:v>0.78275209000000001</c:v>
                </c:pt>
                <c:pt idx="90">
                  <c:v>0.82397710300000004</c:v>
                </c:pt>
                <c:pt idx="91">
                  <c:v>0.82397710300000004</c:v>
                </c:pt>
                <c:pt idx="92">
                  <c:v>0.78275209000000001</c:v>
                </c:pt>
                <c:pt idx="93">
                  <c:v>0.78275209000000001</c:v>
                </c:pt>
                <c:pt idx="94">
                  <c:v>0.86520211599999997</c:v>
                </c:pt>
                <c:pt idx="95">
                  <c:v>0.82397710300000004</c:v>
                </c:pt>
                <c:pt idx="96">
                  <c:v>0.86520211599999997</c:v>
                </c:pt>
                <c:pt idx="97">
                  <c:v>0.82397710300000004</c:v>
                </c:pt>
                <c:pt idx="98">
                  <c:v>0.82397710300000004</c:v>
                </c:pt>
                <c:pt idx="99">
                  <c:v>0.86520211599999997</c:v>
                </c:pt>
                <c:pt idx="100">
                  <c:v>0.90642712800000003</c:v>
                </c:pt>
                <c:pt idx="101">
                  <c:v>0.90642712800000003</c:v>
                </c:pt>
                <c:pt idx="102">
                  <c:v>0.86520211599999997</c:v>
                </c:pt>
                <c:pt idx="103">
                  <c:v>0.94713682899999996</c:v>
                </c:pt>
                <c:pt idx="104">
                  <c:v>0.82397710300000004</c:v>
                </c:pt>
                <c:pt idx="105">
                  <c:v>0.94713682899999996</c:v>
                </c:pt>
                <c:pt idx="106">
                  <c:v>0.98836184199999999</c:v>
                </c:pt>
                <c:pt idx="107">
                  <c:v>0.94713682899999996</c:v>
                </c:pt>
                <c:pt idx="108">
                  <c:v>1.07081187</c:v>
                </c:pt>
                <c:pt idx="109">
                  <c:v>0.98836184199999999</c:v>
                </c:pt>
                <c:pt idx="110">
                  <c:v>0.98836184199999999</c:v>
                </c:pt>
                <c:pt idx="111">
                  <c:v>0.98836184199999999</c:v>
                </c:pt>
                <c:pt idx="112">
                  <c:v>0.98836184199999999</c:v>
                </c:pt>
                <c:pt idx="113">
                  <c:v>1.0295868500000001</c:v>
                </c:pt>
                <c:pt idx="114">
                  <c:v>1.07081187</c:v>
                </c:pt>
                <c:pt idx="115">
                  <c:v>1.11203688</c:v>
                </c:pt>
                <c:pt idx="116">
                  <c:v>1.15326189</c:v>
                </c:pt>
                <c:pt idx="117">
                  <c:v>1.19448691</c:v>
                </c:pt>
                <c:pt idx="118">
                  <c:v>1.19448691</c:v>
                </c:pt>
                <c:pt idx="119">
                  <c:v>1.19448691</c:v>
                </c:pt>
                <c:pt idx="120">
                  <c:v>1.23571192</c:v>
                </c:pt>
                <c:pt idx="121">
                  <c:v>1.23571192</c:v>
                </c:pt>
                <c:pt idx="122">
                  <c:v>1.19448691</c:v>
                </c:pt>
                <c:pt idx="123">
                  <c:v>1.31816194</c:v>
                </c:pt>
                <c:pt idx="124">
                  <c:v>1.27693693</c:v>
                </c:pt>
                <c:pt idx="125">
                  <c:v>1.27693693</c:v>
                </c:pt>
                <c:pt idx="126">
                  <c:v>1.27693693</c:v>
                </c:pt>
                <c:pt idx="127">
                  <c:v>1.27693693</c:v>
                </c:pt>
                <c:pt idx="128">
                  <c:v>1.31816194</c:v>
                </c:pt>
                <c:pt idx="129">
                  <c:v>1.27693693</c:v>
                </c:pt>
                <c:pt idx="130">
                  <c:v>1.23571192</c:v>
                </c:pt>
                <c:pt idx="131">
                  <c:v>1.31816194</c:v>
                </c:pt>
                <c:pt idx="132">
                  <c:v>1.23571192</c:v>
                </c:pt>
                <c:pt idx="133">
                  <c:v>1.23571192</c:v>
                </c:pt>
                <c:pt idx="134">
                  <c:v>1.23571192</c:v>
                </c:pt>
                <c:pt idx="135">
                  <c:v>1.27693693</c:v>
                </c:pt>
                <c:pt idx="136">
                  <c:v>1.27693693</c:v>
                </c:pt>
                <c:pt idx="137">
                  <c:v>1.3593869599999999</c:v>
                </c:pt>
                <c:pt idx="138">
                  <c:v>1.3593869599999999</c:v>
                </c:pt>
                <c:pt idx="139">
                  <c:v>1.3593869599999999</c:v>
                </c:pt>
                <c:pt idx="140">
                  <c:v>1.3593869599999999</c:v>
                </c:pt>
                <c:pt idx="141">
                  <c:v>1.4830620000000001</c:v>
                </c:pt>
                <c:pt idx="142">
                  <c:v>1.4830620000000001</c:v>
                </c:pt>
                <c:pt idx="143">
                  <c:v>1.4830620000000001</c:v>
                </c:pt>
                <c:pt idx="144">
                  <c:v>1.6479620500000001</c:v>
                </c:pt>
                <c:pt idx="145">
                  <c:v>1.6067370299999999</c:v>
                </c:pt>
                <c:pt idx="146">
                  <c:v>1.7304120700000001</c:v>
                </c:pt>
                <c:pt idx="147">
                  <c:v>1.7304120700000001</c:v>
                </c:pt>
                <c:pt idx="148">
                  <c:v>1.8123467900000001</c:v>
                </c:pt>
                <c:pt idx="149">
                  <c:v>1.9360218199999999</c:v>
                </c:pt>
                <c:pt idx="150">
                  <c:v>1.8947968100000001</c:v>
                </c:pt>
                <c:pt idx="151">
                  <c:v>1.9360218199999999</c:v>
                </c:pt>
                <c:pt idx="152">
                  <c:v>1.8123467900000001</c:v>
                </c:pt>
                <c:pt idx="153">
                  <c:v>1.8947968100000001</c:v>
                </c:pt>
                <c:pt idx="154">
                  <c:v>1.8947968100000001</c:v>
                </c:pt>
                <c:pt idx="155">
                  <c:v>1.9360218199999999</c:v>
                </c:pt>
                <c:pt idx="156">
                  <c:v>2.0596968599999999</c:v>
                </c:pt>
                <c:pt idx="157">
                  <c:v>2.10092188</c:v>
                </c:pt>
                <c:pt idx="158">
                  <c:v>2.1421468899999998</c:v>
                </c:pt>
                <c:pt idx="159">
                  <c:v>2.10092188</c:v>
                </c:pt>
                <c:pt idx="160">
                  <c:v>2.10092188</c:v>
                </c:pt>
                <c:pt idx="161">
                  <c:v>2.0596968599999999</c:v>
                </c:pt>
                <c:pt idx="162">
                  <c:v>2.10092188</c:v>
                </c:pt>
                <c:pt idx="163">
                  <c:v>2.0596968599999999</c:v>
                </c:pt>
                <c:pt idx="164">
                  <c:v>2.1421468899999998</c:v>
                </c:pt>
                <c:pt idx="165">
                  <c:v>2.1833719</c:v>
                </c:pt>
                <c:pt idx="166">
                  <c:v>2.26582193</c:v>
                </c:pt>
                <c:pt idx="167">
                  <c:v>2.34827195</c:v>
                </c:pt>
                <c:pt idx="168">
                  <c:v>2.3894969700000002</c:v>
                </c:pt>
                <c:pt idx="169">
                  <c:v>2.3070469400000002</c:v>
                </c:pt>
                <c:pt idx="170">
                  <c:v>2.3894969700000002</c:v>
                </c:pt>
                <c:pt idx="171">
                  <c:v>2.4719469900000002</c:v>
                </c:pt>
                <c:pt idx="172">
                  <c:v>2.4719469900000002</c:v>
                </c:pt>
                <c:pt idx="173">
                  <c:v>2.3894969700000002</c:v>
                </c:pt>
                <c:pt idx="174">
                  <c:v>2.4719469900000002</c:v>
                </c:pt>
                <c:pt idx="175">
                  <c:v>2.5543970200000001</c:v>
                </c:pt>
                <c:pt idx="176">
                  <c:v>2.4719469900000002</c:v>
                </c:pt>
                <c:pt idx="177">
                  <c:v>2.6368470400000001</c:v>
                </c:pt>
                <c:pt idx="178">
                  <c:v>2.67755674</c:v>
                </c:pt>
                <c:pt idx="179">
                  <c:v>2.5956220299999999</c:v>
                </c:pt>
                <c:pt idx="180">
                  <c:v>2.8012317800000002</c:v>
                </c:pt>
                <c:pt idx="181">
                  <c:v>2.8012317800000002</c:v>
                </c:pt>
                <c:pt idx="182">
                  <c:v>2.84245679</c:v>
                </c:pt>
                <c:pt idx="183">
                  <c:v>2.8012317800000002</c:v>
                </c:pt>
                <c:pt idx="184">
                  <c:v>2.8836818100000001</c:v>
                </c:pt>
                <c:pt idx="185">
                  <c:v>2.9249068199999999</c:v>
                </c:pt>
                <c:pt idx="186">
                  <c:v>2.8012317800000002</c:v>
                </c:pt>
                <c:pt idx="187">
                  <c:v>2.9661318300000001</c:v>
                </c:pt>
                <c:pt idx="188">
                  <c:v>2.8836818100000001</c:v>
                </c:pt>
                <c:pt idx="189">
                  <c:v>2.9661318300000001</c:v>
                </c:pt>
                <c:pt idx="190">
                  <c:v>2.9661318300000001</c:v>
                </c:pt>
                <c:pt idx="191">
                  <c:v>3.0485818600000001</c:v>
                </c:pt>
                <c:pt idx="192">
                  <c:v>3.1310318800000001</c:v>
                </c:pt>
                <c:pt idx="193">
                  <c:v>3.1722568999999998</c:v>
                </c:pt>
                <c:pt idx="194">
                  <c:v>3.0485818600000001</c:v>
                </c:pt>
                <c:pt idx="195">
                  <c:v>3.1722568999999998</c:v>
                </c:pt>
                <c:pt idx="196">
                  <c:v>3.29593194</c:v>
                </c:pt>
                <c:pt idx="197">
                  <c:v>3.3371569499999998</c:v>
                </c:pt>
                <c:pt idx="198">
                  <c:v>3.46083199</c:v>
                </c:pt>
                <c:pt idx="199">
                  <c:v>3.37838196</c:v>
                </c:pt>
                <c:pt idx="200">
                  <c:v>3.5020570000000002</c:v>
                </c:pt>
                <c:pt idx="201">
                  <c:v>3.54328201</c:v>
                </c:pt>
                <c:pt idx="202">
                  <c:v>3.54328201</c:v>
                </c:pt>
                <c:pt idx="203">
                  <c:v>3.4196069800000002</c:v>
                </c:pt>
                <c:pt idx="204">
                  <c:v>3.54328201</c:v>
                </c:pt>
                <c:pt idx="205">
                  <c:v>3.54328201</c:v>
                </c:pt>
                <c:pt idx="206">
                  <c:v>3.4196069800000002</c:v>
                </c:pt>
                <c:pt idx="207">
                  <c:v>3.5839917099999998</c:v>
                </c:pt>
                <c:pt idx="208">
                  <c:v>3.7488917700000002</c:v>
                </c:pt>
                <c:pt idx="209">
                  <c:v>3.79011678</c:v>
                </c:pt>
                <c:pt idx="210">
                  <c:v>3.8313417900000002</c:v>
                </c:pt>
                <c:pt idx="211">
                  <c:v>3.8313417900000002</c:v>
                </c:pt>
                <c:pt idx="212">
                  <c:v>4.1199168799999999</c:v>
                </c:pt>
                <c:pt idx="213">
                  <c:v>4.2435919200000001</c:v>
                </c:pt>
                <c:pt idx="214">
                  <c:v>4.2848169299999999</c:v>
                </c:pt>
                <c:pt idx="215">
                  <c:v>4.3672669600000003</c:v>
                </c:pt>
                <c:pt idx="216">
                  <c:v>4.3672669600000003</c:v>
                </c:pt>
                <c:pt idx="217">
                  <c:v>4.3260419399999996</c:v>
                </c:pt>
                <c:pt idx="218">
                  <c:v>4.4904266799999997</c:v>
                </c:pt>
                <c:pt idx="219">
                  <c:v>4.40849197</c:v>
                </c:pt>
                <c:pt idx="220">
                  <c:v>4.4492016699999999</c:v>
                </c:pt>
                <c:pt idx="221">
                  <c:v>4.4492016699999999</c:v>
                </c:pt>
                <c:pt idx="222">
                  <c:v>4.4904266799999997</c:v>
                </c:pt>
                <c:pt idx="223">
                  <c:v>4.4492016699999999</c:v>
                </c:pt>
                <c:pt idx="224">
                  <c:v>4.5728767100000001</c:v>
                </c:pt>
                <c:pt idx="225">
                  <c:v>4.73777676</c:v>
                </c:pt>
                <c:pt idx="226">
                  <c:v>4.6965517500000002</c:v>
                </c:pt>
                <c:pt idx="227">
                  <c:v>4.90267681</c:v>
                </c:pt>
                <c:pt idx="228">
                  <c:v>4.8614518000000002</c:v>
                </c:pt>
                <c:pt idx="229">
                  <c:v>4.73777676</c:v>
                </c:pt>
                <c:pt idx="230">
                  <c:v>5.06757686</c:v>
                </c:pt>
                <c:pt idx="231">
                  <c:v>5.0263518500000002</c:v>
                </c:pt>
                <c:pt idx="232">
                  <c:v>5.2324769099999999</c:v>
                </c:pt>
                <c:pt idx="233">
                  <c:v>5.1912519000000001</c:v>
                </c:pt>
                <c:pt idx="234">
                  <c:v>5.2737019299999996</c:v>
                </c:pt>
                <c:pt idx="235">
                  <c:v>4.9439018299999997</c:v>
                </c:pt>
                <c:pt idx="236">
                  <c:v>5.1088018799999997</c:v>
                </c:pt>
                <c:pt idx="237">
                  <c:v>5.06757686</c:v>
                </c:pt>
                <c:pt idx="238">
                  <c:v>5.06757686</c:v>
                </c:pt>
                <c:pt idx="239">
                  <c:v>5.4793116800000004</c:v>
                </c:pt>
                <c:pt idx="240">
                  <c:v>5.5617617099999999</c:v>
                </c:pt>
                <c:pt idx="241">
                  <c:v>5.6442117300000003</c:v>
                </c:pt>
                <c:pt idx="242">
                  <c:v>5.3556366400000002</c:v>
                </c:pt>
                <c:pt idx="243">
                  <c:v>5.5205366900000001</c:v>
                </c:pt>
                <c:pt idx="244">
                  <c:v>5.6854367400000001</c:v>
                </c:pt>
                <c:pt idx="245">
                  <c:v>5.7266617599999998</c:v>
                </c:pt>
                <c:pt idx="246">
                  <c:v>5.8503368</c:v>
                </c:pt>
                <c:pt idx="247">
                  <c:v>6.0564618599999998</c:v>
                </c:pt>
                <c:pt idx="248">
                  <c:v>2.1833719</c:v>
                </c:pt>
                <c:pt idx="249">
                  <c:v>1.23571192</c:v>
                </c:pt>
                <c:pt idx="250">
                  <c:v>1.07081187</c:v>
                </c:pt>
                <c:pt idx="251">
                  <c:v>0.86520211599999997</c:v>
                </c:pt>
                <c:pt idx="252">
                  <c:v>0.78275209000000001</c:v>
                </c:pt>
                <c:pt idx="253">
                  <c:v>0.70030206399999995</c:v>
                </c:pt>
                <c:pt idx="254">
                  <c:v>0.78275209000000001</c:v>
                </c:pt>
                <c:pt idx="255">
                  <c:v>0.53540201300000001</c:v>
                </c:pt>
                <c:pt idx="256">
                  <c:v>0.74152707699999998</c:v>
                </c:pt>
                <c:pt idx="257">
                  <c:v>0.49417699999999998</c:v>
                </c:pt>
                <c:pt idx="258">
                  <c:v>0.82397710300000004</c:v>
                </c:pt>
                <c:pt idx="259">
                  <c:v>0.61785203799999999</c:v>
                </c:pt>
                <c:pt idx="260">
                  <c:v>0.61785203799999999</c:v>
                </c:pt>
                <c:pt idx="261">
                  <c:v>0.32927694800000001</c:v>
                </c:pt>
                <c:pt idx="262">
                  <c:v>0.32927694800000001</c:v>
                </c:pt>
                <c:pt idx="263">
                  <c:v>0.53540201300000001</c:v>
                </c:pt>
                <c:pt idx="264">
                  <c:v>0.49417699999999998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3A6E-4A29-A37C-45C48CFA1847}"/>
            </c:ext>
          </c:extLst>
        </c:ser>
        <c:ser>
          <c:idx val="1"/>
          <c:order val="1"/>
          <c:tx>
            <c:strRef>
              <c:f>Test!$J$55:$L$55</c:f>
              <c:strCache>
                <c:ptCount val="1"/>
                <c:pt idx="0">
                  <c:v>VF6f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Meas!$AZ$2:$AZ$7001</c:f>
              <c:numCache>
                <c:formatCode>General</c:formatCode>
                <c:ptCount val="7000"/>
                <c:pt idx="0">
                  <c:v>0</c:v>
                </c:pt>
                <c:pt idx="1">
                  <c:v>0.45062774736821987</c:v>
                </c:pt>
                <c:pt idx="2">
                  <c:v>0.42765322347715551</c:v>
                </c:pt>
                <c:pt idx="3">
                  <c:v>0.43120806597987799</c:v>
                </c:pt>
                <c:pt idx="4">
                  <c:v>0.4384038972058602</c:v>
                </c:pt>
                <c:pt idx="5">
                  <c:v>0.4403212550542458</c:v>
                </c:pt>
                <c:pt idx="6">
                  <c:v>0.4438604211974409</c:v>
                </c:pt>
                <c:pt idx="7">
                  <c:v>0.43972492443479555</c:v>
                </c:pt>
                <c:pt idx="8">
                  <c:v>0.43696603054027305</c:v>
                </c:pt>
                <c:pt idx="9">
                  <c:v>0.44676220336450673</c:v>
                </c:pt>
                <c:pt idx="10">
                  <c:v>0.44095950106806353</c:v>
                </c:pt>
                <c:pt idx="11">
                  <c:v>0.43882510455249168</c:v>
                </c:pt>
                <c:pt idx="12">
                  <c:v>0.44545996601504095</c:v>
                </c:pt>
                <c:pt idx="13">
                  <c:v>0.43976578435398161</c:v>
                </c:pt>
                <c:pt idx="14">
                  <c:v>0.44611796887375521</c:v>
                </c:pt>
                <c:pt idx="15">
                  <c:v>0.44815551624967515</c:v>
                </c:pt>
                <c:pt idx="16">
                  <c:v>0.45079571935120794</c:v>
                </c:pt>
                <c:pt idx="17">
                  <c:v>0.44837904752362351</c:v>
                </c:pt>
                <c:pt idx="18">
                  <c:v>0.43829922560221823</c:v>
                </c:pt>
                <c:pt idx="19">
                  <c:v>0.43833625159722173</c:v>
                </c:pt>
                <c:pt idx="20">
                  <c:v>0.43510643263733201</c:v>
                </c:pt>
                <c:pt idx="21">
                  <c:v>0.445222753173101</c:v>
                </c:pt>
                <c:pt idx="22">
                  <c:v>0.44488203888738675</c:v>
                </c:pt>
                <c:pt idx="23">
                  <c:v>0.44021645881682508</c:v>
                </c:pt>
                <c:pt idx="24">
                  <c:v>0.43803158518280166</c:v>
                </c:pt>
                <c:pt idx="25">
                  <c:v>0.43656365725666241</c:v>
                </c:pt>
                <c:pt idx="26">
                  <c:v>0.44756486659275879</c:v>
                </c:pt>
                <c:pt idx="27">
                  <c:v>0.44502994746864072</c:v>
                </c:pt>
                <c:pt idx="28">
                  <c:v>0.43055877981438057</c:v>
                </c:pt>
                <c:pt idx="29">
                  <c:v>0.43414125498794182</c:v>
                </c:pt>
                <c:pt idx="30">
                  <c:v>0.43638416977975453</c:v>
                </c:pt>
                <c:pt idx="31">
                  <c:v>0.43855279760726112</c:v>
                </c:pt>
                <c:pt idx="32">
                  <c:v>0.43948213947848097</c:v>
                </c:pt>
                <c:pt idx="33">
                  <c:v>0.43214721817947199</c:v>
                </c:pt>
                <c:pt idx="34">
                  <c:v>0.43921258284065484</c:v>
                </c:pt>
                <c:pt idx="35">
                  <c:v>0.4492732073894638</c:v>
                </c:pt>
                <c:pt idx="36">
                  <c:v>0.44692544161164821</c:v>
                </c:pt>
                <c:pt idx="37">
                  <c:v>0.45171578749871405</c:v>
                </c:pt>
                <c:pt idx="38">
                  <c:v>0.45439798038690632</c:v>
                </c:pt>
                <c:pt idx="39">
                  <c:v>0.4578131913436953</c:v>
                </c:pt>
                <c:pt idx="40">
                  <c:v>0.46270100716073376</c:v>
                </c:pt>
                <c:pt idx="41">
                  <c:v>0.46443811388505624</c:v>
                </c:pt>
                <c:pt idx="42">
                  <c:v>0.45835846355237775</c:v>
                </c:pt>
                <c:pt idx="43">
                  <c:v>0.45878475657679968</c:v>
                </c:pt>
                <c:pt idx="44">
                  <c:v>0.46951142245030131</c:v>
                </c:pt>
                <c:pt idx="45">
                  <c:v>0.4705861427243973</c:v>
                </c:pt>
                <c:pt idx="46">
                  <c:v>0.46526404729925447</c:v>
                </c:pt>
                <c:pt idx="47">
                  <c:v>0.46748315992628198</c:v>
                </c:pt>
                <c:pt idx="48">
                  <c:v>0.46734544669529349</c:v>
                </c:pt>
                <c:pt idx="49">
                  <c:v>0.47434001458981234</c:v>
                </c:pt>
                <c:pt idx="50">
                  <c:v>0.48416345651443288</c:v>
                </c:pt>
                <c:pt idx="51">
                  <c:v>0.47118244932267228</c:v>
                </c:pt>
                <c:pt idx="52">
                  <c:v>0.47164360358096152</c:v>
                </c:pt>
                <c:pt idx="53">
                  <c:v>0.47887415830777197</c:v>
                </c:pt>
                <c:pt idx="54">
                  <c:v>0.47494970650614959</c:v>
                </c:pt>
                <c:pt idx="55">
                  <c:v>0.47852905324478512</c:v>
                </c:pt>
                <c:pt idx="56">
                  <c:v>0.47298441403062969</c:v>
                </c:pt>
                <c:pt idx="57">
                  <c:v>0.46162419717910541</c:v>
                </c:pt>
                <c:pt idx="58">
                  <c:v>0.47038794234184816</c:v>
                </c:pt>
                <c:pt idx="59">
                  <c:v>0.47733906188150821</c:v>
                </c:pt>
                <c:pt idx="60">
                  <c:v>0.4763461058766052</c:v>
                </c:pt>
                <c:pt idx="61">
                  <c:v>0.47253549366155756</c:v>
                </c:pt>
                <c:pt idx="62">
                  <c:v>0.46822975750989182</c:v>
                </c:pt>
                <c:pt idx="63">
                  <c:v>0.47735443810399103</c:v>
                </c:pt>
                <c:pt idx="64">
                  <c:v>0.48385929561772517</c:v>
                </c:pt>
                <c:pt idx="65">
                  <c:v>0.47835762541220894</c:v>
                </c:pt>
                <c:pt idx="66">
                  <c:v>0.47666374385821453</c:v>
                </c:pt>
                <c:pt idx="67">
                  <c:v>0.48035540247862857</c:v>
                </c:pt>
                <c:pt idx="68">
                  <c:v>0.48232765114992882</c:v>
                </c:pt>
                <c:pt idx="69">
                  <c:v>0.48218478217693139</c:v>
                </c:pt>
                <c:pt idx="70">
                  <c:v>0.48001612005454836</c:v>
                </c:pt>
                <c:pt idx="71">
                  <c:v>0.47760271002019306</c:v>
                </c:pt>
                <c:pt idx="72">
                  <c:v>0.47693596933562288</c:v>
                </c:pt>
                <c:pt idx="73">
                  <c:v>0.47802221290774949</c:v>
                </c:pt>
                <c:pt idx="74">
                  <c:v>0.48730536348751663</c:v>
                </c:pt>
                <c:pt idx="75">
                  <c:v>0.49611179132883493</c:v>
                </c:pt>
                <c:pt idx="76">
                  <c:v>0.49858130667198619</c:v>
                </c:pt>
                <c:pt idx="77">
                  <c:v>0.49734911231538159</c:v>
                </c:pt>
                <c:pt idx="78">
                  <c:v>0.50562216634243151</c:v>
                </c:pt>
                <c:pt idx="79">
                  <c:v>0.52205608947128068</c:v>
                </c:pt>
                <c:pt idx="80">
                  <c:v>0.52750028518485259</c:v>
                </c:pt>
                <c:pt idx="81">
                  <c:v>0.52312354285576834</c:v>
                </c:pt>
                <c:pt idx="82">
                  <c:v>0.52904880630377671</c:v>
                </c:pt>
                <c:pt idx="83">
                  <c:v>0.53569101191477941</c:v>
                </c:pt>
                <c:pt idx="84">
                  <c:v>0.54456946647337567</c:v>
                </c:pt>
                <c:pt idx="85">
                  <c:v>0.55434024248320957</c:v>
                </c:pt>
                <c:pt idx="86">
                  <c:v>0.54943561577416677</c:v>
                </c:pt>
                <c:pt idx="87">
                  <c:v>0.55411819022690345</c:v>
                </c:pt>
                <c:pt idx="88">
                  <c:v>0.56735999488275979</c:v>
                </c:pt>
                <c:pt idx="89">
                  <c:v>0.56840255996909039</c:v>
                </c:pt>
                <c:pt idx="90">
                  <c:v>0.57479570982107531</c:v>
                </c:pt>
                <c:pt idx="91">
                  <c:v>0.59075448517640372</c:v>
                </c:pt>
                <c:pt idx="92">
                  <c:v>0.60276959901030647</c:v>
                </c:pt>
                <c:pt idx="93">
                  <c:v>0.61618726533527357</c:v>
                </c:pt>
                <c:pt idx="94">
                  <c:v>0.62057075765447844</c:v>
                </c:pt>
                <c:pt idx="95">
                  <c:v>0.62461407737964847</c:v>
                </c:pt>
                <c:pt idx="96">
                  <c:v>0.64081213584204733</c:v>
                </c:pt>
                <c:pt idx="97">
                  <c:v>0.65940133780332189</c:v>
                </c:pt>
                <c:pt idx="98">
                  <c:v>0.66546022857391152</c:v>
                </c:pt>
                <c:pt idx="99">
                  <c:v>0.6662744361006594</c:v>
                </c:pt>
                <c:pt idx="100">
                  <c:v>0.67593184736823175</c:v>
                </c:pt>
                <c:pt idx="101">
                  <c:v>0.69147661139704275</c:v>
                </c:pt>
                <c:pt idx="102">
                  <c:v>0.70144662237125721</c:v>
                </c:pt>
                <c:pt idx="103">
                  <c:v>0.70905368859843676</c:v>
                </c:pt>
                <c:pt idx="104">
                  <c:v>0.70895066812518892</c:v>
                </c:pt>
                <c:pt idx="105">
                  <c:v>0.70713302784254162</c:v>
                </c:pt>
                <c:pt idx="106">
                  <c:v>0.71563097241748774</c:v>
                </c:pt>
                <c:pt idx="107">
                  <c:v>0.72019422093885221</c:v>
                </c:pt>
                <c:pt idx="108">
                  <c:v>0.72945342722031559</c:v>
                </c:pt>
                <c:pt idx="109">
                  <c:v>0.74522374035284078</c:v>
                </c:pt>
                <c:pt idx="110">
                  <c:v>0.7497082317119913</c:v>
                </c:pt>
                <c:pt idx="111">
                  <c:v>0.75880585499953379</c:v>
                </c:pt>
                <c:pt idx="112">
                  <c:v>0.77906015132724182</c:v>
                </c:pt>
                <c:pt idx="113">
                  <c:v>0.79703484691506987</c:v>
                </c:pt>
                <c:pt idx="114">
                  <c:v>0.81133210313617354</c:v>
                </c:pt>
                <c:pt idx="115">
                  <c:v>0.82206550402792788</c:v>
                </c:pt>
                <c:pt idx="116">
                  <c:v>0.83111542709815844</c:v>
                </c:pt>
                <c:pt idx="117">
                  <c:v>0.84611175924135051</c:v>
                </c:pt>
                <c:pt idx="118">
                  <c:v>0.86864503299775409</c:v>
                </c:pt>
                <c:pt idx="119">
                  <c:v>0.88801592087778969</c:v>
                </c:pt>
                <c:pt idx="120">
                  <c:v>0.89968965380789012</c:v>
                </c:pt>
                <c:pt idx="121">
                  <c:v>0.92165953274643908</c:v>
                </c:pt>
                <c:pt idx="122">
                  <c:v>0.94392728993319863</c:v>
                </c:pt>
                <c:pt idx="123">
                  <c:v>0.96308908159387685</c:v>
                </c:pt>
                <c:pt idx="124">
                  <c:v>0.98880575154764849</c:v>
                </c:pt>
                <c:pt idx="125">
                  <c:v>1.0026995058610431</c:v>
                </c:pt>
                <c:pt idx="126">
                  <c:v>1.0157608346406828</c:v>
                </c:pt>
                <c:pt idx="127">
                  <c:v>1.0321678496252791</c:v>
                </c:pt>
                <c:pt idx="128">
                  <c:v>1.0385550930669873</c:v>
                </c:pt>
                <c:pt idx="129">
                  <c:v>1.0402642788503491</c:v>
                </c:pt>
                <c:pt idx="130">
                  <c:v>1.0502178532440876</c:v>
                </c:pt>
                <c:pt idx="131">
                  <c:v>1.0553376637293848</c:v>
                </c:pt>
                <c:pt idx="132">
                  <c:v>1.0628483091189145</c:v>
                </c:pt>
                <c:pt idx="133">
                  <c:v>1.0714654807264734</c:v>
                </c:pt>
                <c:pt idx="134">
                  <c:v>1.0622774614954891</c:v>
                </c:pt>
                <c:pt idx="135">
                  <c:v>1.0603605956188429</c:v>
                </c:pt>
                <c:pt idx="136">
                  <c:v>1.0639719020781702</c:v>
                </c:pt>
                <c:pt idx="137">
                  <c:v>1.0544594306237842</c:v>
                </c:pt>
                <c:pt idx="138">
                  <c:v>1.0511263893650047</c:v>
                </c:pt>
                <c:pt idx="139">
                  <c:v>1.0449150619060934</c:v>
                </c:pt>
                <c:pt idx="140">
                  <c:v>1.0353922162063764</c:v>
                </c:pt>
                <c:pt idx="141">
                  <c:v>1.0464486720727131</c:v>
                </c:pt>
                <c:pt idx="142">
                  <c:v>1.0553165453887257</c:v>
                </c:pt>
                <c:pt idx="143">
                  <c:v>1.0664249302608011</c:v>
                </c:pt>
                <c:pt idx="144">
                  <c:v>1.0880505172513621</c:v>
                </c:pt>
                <c:pt idx="145">
                  <c:v>1.1175784471678483</c:v>
                </c:pt>
                <c:pt idx="146">
                  <c:v>1.1482959765837533</c:v>
                </c:pt>
                <c:pt idx="147">
                  <c:v>1.1847708572592062</c:v>
                </c:pt>
                <c:pt idx="148">
                  <c:v>1.2286824213177323</c:v>
                </c:pt>
                <c:pt idx="149">
                  <c:v>1.273540315200794</c:v>
                </c:pt>
                <c:pt idx="150">
                  <c:v>1.3213752287773306</c:v>
                </c:pt>
                <c:pt idx="151">
                  <c:v>1.3656505770696459</c:v>
                </c:pt>
                <c:pt idx="152">
                  <c:v>1.399094147320495</c:v>
                </c:pt>
                <c:pt idx="153">
                  <c:v>1.4413952279884932</c:v>
                </c:pt>
                <c:pt idx="154">
                  <c:v>1.4755883988881107</c:v>
                </c:pt>
                <c:pt idx="155">
                  <c:v>1.5017911518756439</c:v>
                </c:pt>
                <c:pt idx="156">
                  <c:v>1.5287823185850389</c:v>
                </c:pt>
                <c:pt idx="157">
                  <c:v>1.5446574190873059</c:v>
                </c:pt>
                <c:pt idx="158">
                  <c:v>1.5690575923323282</c:v>
                </c:pt>
                <c:pt idx="159">
                  <c:v>1.590140623746964</c:v>
                </c:pt>
                <c:pt idx="160">
                  <c:v>1.6081207258556762</c:v>
                </c:pt>
                <c:pt idx="161">
                  <c:v>1.6335653463942044</c:v>
                </c:pt>
                <c:pt idx="162">
                  <c:v>1.6563555424702767</c:v>
                </c:pt>
                <c:pt idx="163">
                  <c:v>1.6838921093544135</c:v>
                </c:pt>
                <c:pt idx="164">
                  <c:v>1.7077338858728337</c:v>
                </c:pt>
                <c:pt idx="165">
                  <c:v>1.7173481451797734</c:v>
                </c:pt>
                <c:pt idx="166">
                  <c:v>1.7366001612130157</c:v>
                </c:pt>
                <c:pt idx="167">
                  <c:v>1.7532129437166333</c:v>
                </c:pt>
                <c:pt idx="168">
                  <c:v>1.7705021590670551</c:v>
                </c:pt>
                <c:pt idx="169">
                  <c:v>1.7841053027607008</c:v>
                </c:pt>
                <c:pt idx="170">
                  <c:v>1.7984411680994703</c:v>
                </c:pt>
                <c:pt idx="171">
                  <c:v>1.8315240185652855</c:v>
                </c:pt>
                <c:pt idx="172">
                  <c:v>1.8674147152728966</c:v>
                </c:pt>
                <c:pt idx="173">
                  <c:v>1.8976822076402204</c:v>
                </c:pt>
                <c:pt idx="174">
                  <c:v>1.9219168109038047</c:v>
                </c:pt>
                <c:pt idx="175">
                  <c:v>1.9385804397249273</c:v>
                </c:pt>
                <c:pt idx="176">
                  <c:v>1.9708573226266535</c:v>
                </c:pt>
                <c:pt idx="177">
                  <c:v>1.9999684424802844</c:v>
                </c:pt>
                <c:pt idx="178">
                  <c:v>2.0052560388525169</c:v>
                </c:pt>
                <c:pt idx="179">
                  <c:v>2.0168329608705462</c:v>
                </c:pt>
                <c:pt idx="180">
                  <c:v>2.037173629331968</c:v>
                </c:pt>
                <c:pt idx="181">
                  <c:v>2.0674025792505177</c:v>
                </c:pt>
                <c:pt idx="182">
                  <c:v>2.1059641931859834</c:v>
                </c:pt>
                <c:pt idx="183">
                  <c:v>2.1357449115437022</c:v>
                </c:pt>
                <c:pt idx="184">
                  <c:v>2.1692303515622697</c:v>
                </c:pt>
                <c:pt idx="185">
                  <c:v>2.2203164118026124</c:v>
                </c:pt>
                <c:pt idx="186">
                  <c:v>2.2657601668757654</c:v>
                </c:pt>
                <c:pt idx="187">
                  <c:v>2.2945325186742038</c:v>
                </c:pt>
                <c:pt idx="188">
                  <c:v>2.3191268190032872</c:v>
                </c:pt>
                <c:pt idx="189">
                  <c:v>2.3388156483208595</c:v>
                </c:pt>
                <c:pt idx="190">
                  <c:v>2.3629373821146125</c:v>
                </c:pt>
                <c:pt idx="191">
                  <c:v>2.3811610938320382</c:v>
                </c:pt>
                <c:pt idx="192">
                  <c:v>2.3928213793492126</c:v>
                </c:pt>
                <c:pt idx="193">
                  <c:v>2.409265645448154</c:v>
                </c:pt>
                <c:pt idx="194">
                  <c:v>2.433385952257197</c:v>
                </c:pt>
                <c:pt idx="195">
                  <c:v>2.4612888099808736</c:v>
                </c:pt>
                <c:pt idx="196">
                  <c:v>2.4932872310612484</c:v>
                </c:pt>
                <c:pt idx="197">
                  <c:v>2.5208452922942781</c:v>
                </c:pt>
                <c:pt idx="198">
                  <c:v>2.5551093593082053</c:v>
                </c:pt>
                <c:pt idx="199">
                  <c:v>2.5903227681491829</c:v>
                </c:pt>
                <c:pt idx="200">
                  <c:v>2.6288181854498158</c:v>
                </c:pt>
                <c:pt idx="201">
                  <c:v>2.6722237680790815</c:v>
                </c:pt>
                <c:pt idx="202">
                  <c:v>2.7219183345456535</c:v>
                </c:pt>
                <c:pt idx="203">
                  <c:v>2.760785243067764</c:v>
                </c:pt>
                <c:pt idx="204">
                  <c:v>2.7870322864873378</c:v>
                </c:pt>
                <c:pt idx="205">
                  <c:v>2.8112555248235251</c:v>
                </c:pt>
                <c:pt idx="206">
                  <c:v>2.836278030246373</c:v>
                </c:pt>
                <c:pt idx="207">
                  <c:v>2.8500534250100906</c:v>
                </c:pt>
                <c:pt idx="208">
                  <c:v>2.8559792332187159</c:v>
                </c:pt>
                <c:pt idx="209">
                  <c:v>2.8604379055682259</c:v>
                </c:pt>
                <c:pt idx="210">
                  <c:v>2.8782146893352136</c:v>
                </c:pt>
                <c:pt idx="211">
                  <c:v>2.9083965235127254</c:v>
                </c:pt>
                <c:pt idx="212">
                  <c:v>2.9391814035103185</c:v>
                </c:pt>
                <c:pt idx="213">
                  <c:v>2.9781267497138901</c:v>
                </c:pt>
                <c:pt idx="214">
                  <c:v>3.0424409121625531</c:v>
                </c:pt>
                <c:pt idx="215">
                  <c:v>3.1208259281520077</c:v>
                </c:pt>
                <c:pt idx="216">
                  <c:v>3.1934686281366877</c:v>
                </c:pt>
                <c:pt idx="217">
                  <c:v>3.2654496917593554</c:v>
                </c:pt>
                <c:pt idx="218">
                  <c:v>3.3398696843760698</c:v>
                </c:pt>
                <c:pt idx="219">
                  <c:v>3.4150941358781992</c:v>
                </c:pt>
                <c:pt idx="220">
                  <c:v>3.4804842780108012</c:v>
                </c:pt>
                <c:pt idx="221">
                  <c:v>3.5280041282767933</c:v>
                </c:pt>
                <c:pt idx="222">
                  <c:v>3.5678868569819207</c:v>
                </c:pt>
                <c:pt idx="223">
                  <c:v>3.6029529311089794</c:v>
                </c:pt>
                <c:pt idx="224">
                  <c:v>3.6298961033546937</c:v>
                </c:pt>
                <c:pt idx="225">
                  <c:v>3.6503908440576303</c:v>
                </c:pt>
                <c:pt idx="226">
                  <c:v>3.6640173284631472</c:v>
                </c:pt>
                <c:pt idx="227">
                  <c:v>3.6746182225936659</c:v>
                </c:pt>
                <c:pt idx="228">
                  <c:v>3.6906836177123679</c:v>
                </c:pt>
                <c:pt idx="229">
                  <c:v>3.7086650395177476</c:v>
                </c:pt>
                <c:pt idx="230">
                  <c:v>3.7339210862082433</c:v>
                </c:pt>
                <c:pt idx="231">
                  <c:v>3.7528122241502757</c:v>
                </c:pt>
                <c:pt idx="232">
                  <c:v>3.7864535236601919</c:v>
                </c:pt>
                <c:pt idx="233">
                  <c:v>3.8230463364102065</c:v>
                </c:pt>
                <c:pt idx="234">
                  <c:v>3.8679521321570993</c:v>
                </c:pt>
                <c:pt idx="235">
                  <c:v>3.8887080012301145</c:v>
                </c:pt>
                <c:pt idx="236">
                  <c:v>3.9149871708147193</c:v>
                </c:pt>
                <c:pt idx="237">
                  <c:v>3.9376512734777656</c:v>
                </c:pt>
                <c:pt idx="238">
                  <c:v>3.9490376517688826</c:v>
                </c:pt>
                <c:pt idx="239">
                  <c:v>3.9572773001706238</c:v>
                </c:pt>
                <c:pt idx="240">
                  <c:v>3.9757039802969651</c:v>
                </c:pt>
                <c:pt idx="241">
                  <c:v>3.9983279372883724</c:v>
                </c:pt>
                <c:pt idx="242">
                  <c:v>4.0463487426814106</c:v>
                </c:pt>
                <c:pt idx="243">
                  <c:v>4.1018716924369123</c:v>
                </c:pt>
                <c:pt idx="244">
                  <c:v>4.1565032023734334</c:v>
                </c:pt>
                <c:pt idx="245">
                  <c:v>4.2211536044069717</c:v>
                </c:pt>
                <c:pt idx="246">
                  <c:v>4.279480344700036</c:v>
                </c:pt>
                <c:pt idx="247">
                  <c:v>4.3411300788025704</c:v>
                </c:pt>
                <c:pt idx="248">
                  <c:v>4.3831116424034269</c:v>
                </c:pt>
                <c:pt idx="249">
                  <c:v>4.2908440301203603</c:v>
                </c:pt>
                <c:pt idx="250">
                  <c:v>4.0156744359198493</c:v>
                </c:pt>
                <c:pt idx="251">
                  <c:v>3.3560942926697108</c:v>
                </c:pt>
                <c:pt idx="252">
                  <c:v>2.5636166260617932</c:v>
                </c:pt>
                <c:pt idx="253">
                  <c:v>1.9201952423221658</c:v>
                </c:pt>
                <c:pt idx="254">
                  <c:v>1.2742670142409422</c:v>
                </c:pt>
                <c:pt idx="255">
                  <c:v>0.6287289487099551</c:v>
                </c:pt>
                <c:pt idx="256">
                  <c:v>9.382554084298611E-2</c:v>
                </c:pt>
                <c:pt idx="257">
                  <c:v>-0.28931600638295246</c:v>
                </c:pt>
                <c:pt idx="258">
                  <c:v>-0.28350934510080622</c:v>
                </c:pt>
                <c:pt idx="259">
                  <c:v>-0.11482314586653748</c:v>
                </c:pt>
                <c:pt idx="260">
                  <c:v>-7.2336029820889367E-2</c:v>
                </c:pt>
                <c:pt idx="261">
                  <c:v>-3.286529091634284E-2</c:v>
                </c:pt>
                <c:pt idx="262">
                  <c:v>2.4728387894421371E-2</c:v>
                </c:pt>
                <c:pt idx="263">
                  <c:v>0.10331463654830346</c:v>
                </c:pt>
                <c:pt idx="264">
                  <c:v>0.20388567651052808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3A6E-4A29-A37C-45C48CFA1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439056"/>
        <c:axId val="301439600"/>
      </c:scatterChart>
      <c:valAx>
        <c:axId val="301439056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39600"/>
        <c:crosses val="autoZero"/>
        <c:crossBetween val="midCat"/>
      </c:valAx>
      <c:valAx>
        <c:axId val="30143960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Rayonnement - Straling - Radiation - Strahlung (kW/m²)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39056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mesurées dans la section de bois centrale supérieure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Test!$J$15:$L$15</c:f>
              <c:strCache>
                <c:ptCount val="1"/>
                <c:pt idx="0">
                  <c:v>th1o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Meas!$L$2:$L$7001</c:f>
              <c:numCache>
                <c:formatCode>General</c:formatCode>
                <c:ptCount val="7000"/>
                <c:pt idx="0">
                  <c:v>21.152000000000001</c:v>
                </c:pt>
                <c:pt idx="1">
                  <c:v>21.265999999999998</c:v>
                </c:pt>
                <c:pt idx="2">
                  <c:v>21.276</c:v>
                </c:pt>
                <c:pt idx="3">
                  <c:v>21.434000000000001</c:v>
                </c:pt>
                <c:pt idx="4">
                  <c:v>21.504999999999999</c:v>
                </c:pt>
                <c:pt idx="5">
                  <c:v>21.619</c:v>
                </c:pt>
                <c:pt idx="6">
                  <c:v>21.733000000000001</c:v>
                </c:pt>
                <c:pt idx="7">
                  <c:v>21.882999999999999</c:v>
                </c:pt>
                <c:pt idx="8">
                  <c:v>22.042999999999999</c:v>
                </c:pt>
                <c:pt idx="9">
                  <c:v>22.271999999999998</c:v>
                </c:pt>
                <c:pt idx="10">
                  <c:v>22.385999999999999</c:v>
                </c:pt>
                <c:pt idx="11">
                  <c:v>22.956</c:v>
                </c:pt>
                <c:pt idx="12">
                  <c:v>23.271999999999998</c:v>
                </c:pt>
                <c:pt idx="13">
                  <c:v>23.719000000000001</c:v>
                </c:pt>
                <c:pt idx="14">
                  <c:v>24.228000000000002</c:v>
                </c:pt>
                <c:pt idx="15">
                  <c:v>24.876999999999999</c:v>
                </c:pt>
                <c:pt idx="16">
                  <c:v>25.667000000000002</c:v>
                </c:pt>
                <c:pt idx="17">
                  <c:v>25.981999999999999</c:v>
                </c:pt>
                <c:pt idx="18">
                  <c:v>26.404</c:v>
                </c:pt>
                <c:pt idx="19">
                  <c:v>26.895</c:v>
                </c:pt>
                <c:pt idx="20">
                  <c:v>27.562000000000001</c:v>
                </c:pt>
                <c:pt idx="21">
                  <c:v>28.457000000000001</c:v>
                </c:pt>
                <c:pt idx="22">
                  <c:v>29.245999999999999</c:v>
                </c:pt>
                <c:pt idx="23">
                  <c:v>30.317</c:v>
                </c:pt>
                <c:pt idx="24">
                  <c:v>31.475000000000001</c:v>
                </c:pt>
                <c:pt idx="25">
                  <c:v>32.581000000000003</c:v>
                </c:pt>
                <c:pt idx="26">
                  <c:v>33.598999999999997</c:v>
                </c:pt>
                <c:pt idx="27">
                  <c:v>34.371000000000002</c:v>
                </c:pt>
                <c:pt idx="28">
                  <c:v>35.436999999999998</c:v>
                </c:pt>
                <c:pt idx="29">
                  <c:v>36.72</c:v>
                </c:pt>
                <c:pt idx="30">
                  <c:v>39.027000000000001</c:v>
                </c:pt>
                <c:pt idx="31">
                  <c:v>42.392000000000003</c:v>
                </c:pt>
                <c:pt idx="32">
                  <c:v>45.896000000000001</c:v>
                </c:pt>
                <c:pt idx="33">
                  <c:v>50.347999999999999</c:v>
                </c:pt>
                <c:pt idx="34">
                  <c:v>54.945</c:v>
                </c:pt>
                <c:pt idx="35">
                  <c:v>59.404000000000003</c:v>
                </c:pt>
                <c:pt idx="36">
                  <c:v>64.762</c:v>
                </c:pt>
                <c:pt idx="37">
                  <c:v>69.942999999999998</c:v>
                </c:pt>
                <c:pt idx="38">
                  <c:v>74.582999999999998</c:v>
                </c:pt>
                <c:pt idx="39">
                  <c:v>78.811999999999998</c:v>
                </c:pt>
                <c:pt idx="40">
                  <c:v>82.887</c:v>
                </c:pt>
                <c:pt idx="41">
                  <c:v>86.638999999999996</c:v>
                </c:pt>
                <c:pt idx="42">
                  <c:v>90.100999999999999</c:v>
                </c:pt>
                <c:pt idx="43">
                  <c:v>93.802000000000007</c:v>
                </c:pt>
                <c:pt idx="44">
                  <c:v>96.835999999999999</c:v>
                </c:pt>
                <c:pt idx="45">
                  <c:v>99.55</c:v>
                </c:pt>
                <c:pt idx="46">
                  <c:v>101.89400000000001</c:v>
                </c:pt>
                <c:pt idx="47">
                  <c:v>105.348</c:v>
                </c:pt>
                <c:pt idx="48">
                  <c:v>108.527</c:v>
                </c:pt>
                <c:pt idx="49">
                  <c:v>112.60599999999999</c:v>
                </c:pt>
                <c:pt idx="50">
                  <c:v>116.233</c:v>
                </c:pt>
                <c:pt idx="51">
                  <c:v>120.88500000000001</c:v>
                </c:pt>
                <c:pt idx="52">
                  <c:v>124.71</c:v>
                </c:pt>
                <c:pt idx="53">
                  <c:v>129.43100000000001</c:v>
                </c:pt>
                <c:pt idx="54">
                  <c:v>134.642</c:v>
                </c:pt>
                <c:pt idx="55">
                  <c:v>140.22499999999999</c:v>
                </c:pt>
                <c:pt idx="56">
                  <c:v>145.64699999999999</c:v>
                </c:pt>
                <c:pt idx="57">
                  <c:v>150.61600000000001</c:v>
                </c:pt>
                <c:pt idx="58">
                  <c:v>154.98699999999999</c:v>
                </c:pt>
                <c:pt idx="59">
                  <c:v>157.32300000000001</c:v>
                </c:pt>
                <c:pt idx="60">
                  <c:v>157.60599999999999</c:v>
                </c:pt>
                <c:pt idx="61">
                  <c:v>156.50899999999999</c:v>
                </c:pt>
                <c:pt idx="62">
                  <c:v>157.04</c:v>
                </c:pt>
                <c:pt idx="63">
                  <c:v>157.16399999999999</c:v>
                </c:pt>
                <c:pt idx="64">
                  <c:v>157.07499999999999</c:v>
                </c:pt>
                <c:pt idx="65">
                  <c:v>158.75700000000001</c:v>
                </c:pt>
                <c:pt idx="66">
                  <c:v>161.80799999999999</c:v>
                </c:pt>
                <c:pt idx="67">
                  <c:v>165.303</c:v>
                </c:pt>
                <c:pt idx="68">
                  <c:v>167.84299999999999</c:v>
                </c:pt>
                <c:pt idx="69">
                  <c:v>171.18199999999999</c:v>
                </c:pt>
                <c:pt idx="70">
                  <c:v>174.19200000000001</c:v>
                </c:pt>
                <c:pt idx="71">
                  <c:v>177</c:v>
                </c:pt>
                <c:pt idx="72">
                  <c:v>180.17599999999999</c:v>
                </c:pt>
                <c:pt idx="73">
                  <c:v>185.583</c:v>
                </c:pt>
                <c:pt idx="74">
                  <c:v>192.55500000000001</c:v>
                </c:pt>
                <c:pt idx="75">
                  <c:v>202.94499999999999</c:v>
                </c:pt>
                <c:pt idx="76">
                  <c:v>220.58699999999999</c:v>
                </c:pt>
                <c:pt idx="77">
                  <c:v>256.25299999999999</c:v>
                </c:pt>
                <c:pt idx="78">
                  <c:v>293.66800000000001</c:v>
                </c:pt>
                <c:pt idx="79">
                  <c:v>317.14800000000002</c:v>
                </c:pt>
                <c:pt idx="80">
                  <c:v>337.32600000000002</c:v>
                </c:pt>
                <c:pt idx="81">
                  <c:v>358.30399999999997</c:v>
                </c:pt>
                <c:pt idx="82">
                  <c:v>373.27300000000002</c:v>
                </c:pt>
                <c:pt idx="83">
                  <c:v>390.93799999999999</c:v>
                </c:pt>
                <c:pt idx="84">
                  <c:v>401.036</c:v>
                </c:pt>
                <c:pt idx="85">
                  <c:v>407.75</c:v>
                </c:pt>
                <c:pt idx="86">
                  <c:v>414.99299999999999</c:v>
                </c:pt>
                <c:pt idx="87">
                  <c:v>423.988</c:v>
                </c:pt>
                <c:pt idx="88">
                  <c:v>437.15899999999999</c:v>
                </c:pt>
                <c:pt idx="89">
                  <c:v>451.91699999999997</c:v>
                </c:pt>
                <c:pt idx="90">
                  <c:v>464.709</c:v>
                </c:pt>
                <c:pt idx="91">
                  <c:v>477.46199999999999</c:v>
                </c:pt>
                <c:pt idx="92">
                  <c:v>488.81799999999998</c:v>
                </c:pt>
                <c:pt idx="93">
                  <c:v>498.209</c:v>
                </c:pt>
                <c:pt idx="94">
                  <c:v>509.68099999999998</c:v>
                </c:pt>
                <c:pt idx="95">
                  <c:v>512.47299999999996</c:v>
                </c:pt>
                <c:pt idx="96">
                  <c:v>513.60900000000004</c:v>
                </c:pt>
                <c:pt idx="97">
                  <c:v>516.26700000000005</c:v>
                </c:pt>
                <c:pt idx="98">
                  <c:v>526.51800000000003</c:v>
                </c:pt>
                <c:pt idx="99">
                  <c:v>515.99900000000002</c:v>
                </c:pt>
                <c:pt idx="100">
                  <c:v>518.22</c:v>
                </c:pt>
                <c:pt idx="101">
                  <c:v>511.16899999999998</c:v>
                </c:pt>
                <c:pt idx="102">
                  <c:v>507.57499999999999</c:v>
                </c:pt>
                <c:pt idx="103">
                  <c:v>504.63299999999998</c:v>
                </c:pt>
                <c:pt idx="104">
                  <c:v>508.411</c:v>
                </c:pt>
                <c:pt idx="105">
                  <c:v>514.48599999999999</c:v>
                </c:pt>
                <c:pt idx="106">
                  <c:v>511.22699999999998</c:v>
                </c:pt>
                <c:pt idx="107">
                  <c:v>527.48500000000001</c:v>
                </c:pt>
                <c:pt idx="108">
                  <c:v>529.05399999999997</c:v>
                </c:pt>
                <c:pt idx="109">
                  <c:v>528.03599999999994</c:v>
                </c:pt>
                <c:pt idx="110">
                  <c:v>533.47500000000002</c:v>
                </c:pt>
                <c:pt idx="111">
                  <c:v>532.15700000000004</c:v>
                </c:pt>
                <c:pt idx="112">
                  <c:v>531.971</c:v>
                </c:pt>
                <c:pt idx="113">
                  <c:v>536.74300000000005</c:v>
                </c:pt>
                <c:pt idx="114">
                  <c:v>535.84199999999998</c:v>
                </c:pt>
                <c:pt idx="115">
                  <c:v>537.46799999999996</c:v>
                </c:pt>
                <c:pt idx="116">
                  <c:v>538.24300000000005</c:v>
                </c:pt>
                <c:pt idx="117">
                  <c:v>531.78599999999994</c:v>
                </c:pt>
                <c:pt idx="118">
                  <c:v>535.88300000000004</c:v>
                </c:pt>
                <c:pt idx="119">
                  <c:v>540.34500000000003</c:v>
                </c:pt>
                <c:pt idx="120">
                  <c:v>542.84500000000003</c:v>
                </c:pt>
                <c:pt idx="121">
                  <c:v>542.60400000000004</c:v>
                </c:pt>
                <c:pt idx="122">
                  <c:v>547.69100000000003</c:v>
                </c:pt>
                <c:pt idx="123">
                  <c:v>551.4</c:v>
                </c:pt>
                <c:pt idx="124">
                  <c:v>561.42399999999998</c:v>
                </c:pt>
                <c:pt idx="125">
                  <c:v>564.55999999999995</c:v>
                </c:pt>
                <c:pt idx="126">
                  <c:v>568.01300000000003</c:v>
                </c:pt>
                <c:pt idx="127">
                  <c:v>569.96500000000003</c:v>
                </c:pt>
                <c:pt idx="128">
                  <c:v>574.62</c:v>
                </c:pt>
                <c:pt idx="129">
                  <c:v>578.57399999999996</c:v>
                </c:pt>
                <c:pt idx="130">
                  <c:v>579.726</c:v>
                </c:pt>
                <c:pt idx="131">
                  <c:v>573.56899999999996</c:v>
                </c:pt>
                <c:pt idx="132">
                  <c:v>576.00400000000002</c:v>
                </c:pt>
                <c:pt idx="133">
                  <c:v>579.34199999999998</c:v>
                </c:pt>
                <c:pt idx="134">
                  <c:v>581.09500000000003</c:v>
                </c:pt>
                <c:pt idx="135">
                  <c:v>578.89200000000005</c:v>
                </c:pt>
                <c:pt idx="136">
                  <c:v>575.50400000000002</c:v>
                </c:pt>
                <c:pt idx="137">
                  <c:v>575.11</c:v>
                </c:pt>
                <c:pt idx="138">
                  <c:v>578.822</c:v>
                </c:pt>
                <c:pt idx="139">
                  <c:v>582.28599999999994</c:v>
                </c:pt>
                <c:pt idx="140">
                  <c:v>585.94899999999996</c:v>
                </c:pt>
                <c:pt idx="141">
                  <c:v>588.54600000000005</c:v>
                </c:pt>
                <c:pt idx="142">
                  <c:v>594.85199999999998</c:v>
                </c:pt>
                <c:pt idx="143">
                  <c:v>598.65499999999997</c:v>
                </c:pt>
                <c:pt idx="144">
                  <c:v>604.58100000000002</c:v>
                </c:pt>
                <c:pt idx="145">
                  <c:v>610.00900000000001</c:v>
                </c:pt>
                <c:pt idx="146">
                  <c:v>611.82500000000005</c:v>
                </c:pt>
                <c:pt idx="147">
                  <c:v>618.279</c:v>
                </c:pt>
                <c:pt idx="148">
                  <c:v>620.98299999999995</c:v>
                </c:pt>
                <c:pt idx="149">
                  <c:v>623.54600000000005</c:v>
                </c:pt>
                <c:pt idx="150">
                  <c:v>631.327</c:v>
                </c:pt>
                <c:pt idx="151">
                  <c:v>636.70699999999999</c:v>
                </c:pt>
                <c:pt idx="152">
                  <c:v>638.32399999999996</c:v>
                </c:pt>
                <c:pt idx="153">
                  <c:v>635.19399999999996</c:v>
                </c:pt>
                <c:pt idx="154">
                  <c:v>632.76099999999997</c:v>
                </c:pt>
                <c:pt idx="155">
                  <c:v>637.06399999999996</c:v>
                </c:pt>
                <c:pt idx="156">
                  <c:v>635.80600000000004</c:v>
                </c:pt>
                <c:pt idx="157">
                  <c:v>638.28899999999999</c:v>
                </c:pt>
                <c:pt idx="158">
                  <c:v>647.90300000000002</c:v>
                </c:pt>
                <c:pt idx="159">
                  <c:v>651.42600000000004</c:v>
                </c:pt>
                <c:pt idx="160">
                  <c:v>653.59900000000005</c:v>
                </c:pt>
                <c:pt idx="161">
                  <c:v>654.56600000000003</c:v>
                </c:pt>
                <c:pt idx="162">
                  <c:v>653.79200000000003</c:v>
                </c:pt>
                <c:pt idx="163">
                  <c:v>654.6</c:v>
                </c:pt>
                <c:pt idx="164">
                  <c:v>657.851</c:v>
                </c:pt>
                <c:pt idx="165">
                  <c:v>659.83900000000006</c:v>
                </c:pt>
                <c:pt idx="166">
                  <c:v>661.87699999999995</c:v>
                </c:pt>
                <c:pt idx="167">
                  <c:v>668.52300000000002</c:v>
                </c:pt>
                <c:pt idx="168">
                  <c:v>670.86900000000003</c:v>
                </c:pt>
                <c:pt idx="169">
                  <c:v>676.13499999999999</c:v>
                </c:pt>
                <c:pt idx="170">
                  <c:v>683.56200000000001</c:v>
                </c:pt>
                <c:pt idx="171">
                  <c:v>690.90800000000002</c:v>
                </c:pt>
                <c:pt idx="172">
                  <c:v>689.83100000000002</c:v>
                </c:pt>
                <c:pt idx="173">
                  <c:v>690.58600000000001</c:v>
                </c:pt>
                <c:pt idx="174">
                  <c:v>695.41</c:v>
                </c:pt>
                <c:pt idx="175">
                  <c:v>697.14700000000005</c:v>
                </c:pt>
                <c:pt idx="176">
                  <c:v>693.26400000000001</c:v>
                </c:pt>
                <c:pt idx="177">
                  <c:v>695.68600000000004</c:v>
                </c:pt>
                <c:pt idx="178">
                  <c:v>691.19299999999998</c:v>
                </c:pt>
                <c:pt idx="179">
                  <c:v>696.14400000000001</c:v>
                </c:pt>
                <c:pt idx="180">
                  <c:v>706.38900000000001</c:v>
                </c:pt>
                <c:pt idx="181">
                  <c:v>710.07799999999997</c:v>
                </c:pt>
                <c:pt idx="182">
                  <c:v>711.52300000000002</c:v>
                </c:pt>
                <c:pt idx="183">
                  <c:v>715.94799999999998</c:v>
                </c:pt>
                <c:pt idx="184">
                  <c:v>719.66200000000003</c:v>
                </c:pt>
                <c:pt idx="185">
                  <c:v>720.36099999999999</c:v>
                </c:pt>
                <c:pt idx="186">
                  <c:v>720.39499999999998</c:v>
                </c:pt>
                <c:pt idx="187">
                  <c:v>713.76599999999996</c:v>
                </c:pt>
                <c:pt idx="188">
                  <c:v>714.61699999999996</c:v>
                </c:pt>
                <c:pt idx="189">
                  <c:v>710.96900000000005</c:v>
                </c:pt>
                <c:pt idx="190">
                  <c:v>710.39099999999996</c:v>
                </c:pt>
                <c:pt idx="191">
                  <c:v>706.78700000000003</c:v>
                </c:pt>
                <c:pt idx="192">
                  <c:v>714.37900000000002</c:v>
                </c:pt>
                <c:pt idx="193">
                  <c:v>717.39499999999998</c:v>
                </c:pt>
                <c:pt idx="194">
                  <c:v>720.44600000000003</c:v>
                </c:pt>
                <c:pt idx="195">
                  <c:v>721.55399999999997</c:v>
                </c:pt>
                <c:pt idx="196">
                  <c:v>723.14599999999996</c:v>
                </c:pt>
                <c:pt idx="197">
                  <c:v>725.72</c:v>
                </c:pt>
                <c:pt idx="198">
                  <c:v>729.20299999999997</c:v>
                </c:pt>
                <c:pt idx="199">
                  <c:v>732.21100000000001</c:v>
                </c:pt>
                <c:pt idx="200">
                  <c:v>743.50699999999995</c:v>
                </c:pt>
                <c:pt idx="201">
                  <c:v>753.42600000000004</c:v>
                </c:pt>
                <c:pt idx="202">
                  <c:v>751.09199999999998</c:v>
                </c:pt>
                <c:pt idx="203">
                  <c:v>751.79399999999998</c:v>
                </c:pt>
                <c:pt idx="204">
                  <c:v>756.51900000000001</c:v>
                </c:pt>
                <c:pt idx="205">
                  <c:v>755.96900000000005</c:v>
                </c:pt>
                <c:pt idx="206">
                  <c:v>755.952</c:v>
                </c:pt>
                <c:pt idx="207">
                  <c:v>758.12300000000005</c:v>
                </c:pt>
                <c:pt idx="208">
                  <c:v>761.20699999999999</c:v>
                </c:pt>
                <c:pt idx="209">
                  <c:v>761.95299999999997</c:v>
                </c:pt>
                <c:pt idx="210">
                  <c:v>766.55399999999997</c:v>
                </c:pt>
                <c:pt idx="211">
                  <c:v>771.37099999999998</c:v>
                </c:pt>
                <c:pt idx="212">
                  <c:v>779.54600000000005</c:v>
                </c:pt>
                <c:pt idx="213">
                  <c:v>790.05200000000002</c:v>
                </c:pt>
                <c:pt idx="214">
                  <c:v>793.22900000000004</c:v>
                </c:pt>
                <c:pt idx="215">
                  <c:v>797.5</c:v>
                </c:pt>
                <c:pt idx="216">
                  <c:v>801.26099999999997</c:v>
                </c:pt>
                <c:pt idx="217">
                  <c:v>821.71900000000005</c:v>
                </c:pt>
                <c:pt idx="218">
                  <c:v>823.22500000000002</c:v>
                </c:pt>
                <c:pt idx="219">
                  <c:v>823.18899999999996</c:v>
                </c:pt>
                <c:pt idx="220">
                  <c:v>820.87900000000002</c:v>
                </c:pt>
                <c:pt idx="221">
                  <c:v>819.06600000000003</c:v>
                </c:pt>
                <c:pt idx="222">
                  <c:v>799.16399999999999</c:v>
                </c:pt>
                <c:pt idx="223">
                  <c:v>802.11</c:v>
                </c:pt>
                <c:pt idx="224">
                  <c:v>798.89499999999998</c:v>
                </c:pt>
                <c:pt idx="225">
                  <c:v>803.81899999999996</c:v>
                </c:pt>
                <c:pt idx="226">
                  <c:v>806.80899999999997</c:v>
                </c:pt>
                <c:pt idx="227">
                  <c:v>804.84500000000003</c:v>
                </c:pt>
                <c:pt idx="228">
                  <c:v>805.85299999999995</c:v>
                </c:pt>
                <c:pt idx="229">
                  <c:v>808.18200000000002</c:v>
                </c:pt>
                <c:pt idx="230">
                  <c:v>810.18100000000004</c:v>
                </c:pt>
                <c:pt idx="231">
                  <c:v>813.29300000000001</c:v>
                </c:pt>
                <c:pt idx="232">
                  <c:v>813.93600000000004</c:v>
                </c:pt>
                <c:pt idx="233">
                  <c:v>811.90200000000004</c:v>
                </c:pt>
                <c:pt idx="234">
                  <c:v>814.596</c:v>
                </c:pt>
                <c:pt idx="235">
                  <c:v>816.99900000000002</c:v>
                </c:pt>
                <c:pt idx="236">
                  <c:v>822.28200000000004</c:v>
                </c:pt>
                <c:pt idx="237">
                  <c:v>827.58199999999999</c:v>
                </c:pt>
                <c:pt idx="238">
                  <c:v>831.452</c:v>
                </c:pt>
                <c:pt idx="239">
                  <c:v>838.202</c:v>
                </c:pt>
                <c:pt idx="240">
                  <c:v>846.34900000000005</c:v>
                </c:pt>
                <c:pt idx="241">
                  <c:v>854.22500000000002</c:v>
                </c:pt>
                <c:pt idx="242">
                  <c:v>854.76099999999997</c:v>
                </c:pt>
                <c:pt idx="243">
                  <c:v>852.19</c:v>
                </c:pt>
                <c:pt idx="244">
                  <c:v>847.822</c:v>
                </c:pt>
                <c:pt idx="245">
                  <c:v>842.90099999999995</c:v>
                </c:pt>
                <c:pt idx="246">
                  <c:v>840.69299999999998</c:v>
                </c:pt>
                <c:pt idx="247">
                  <c:v>843.452</c:v>
                </c:pt>
                <c:pt idx="248">
                  <c:v>668.96</c:v>
                </c:pt>
                <c:pt idx="249">
                  <c:v>524.27200000000005</c:v>
                </c:pt>
                <c:pt idx="250">
                  <c:v>203.33600000000001</c:v>
                </c:pt>
                <c:pt idx="251">
                  <c:v>103.80500000000001</c:v>
                </c:pt>
                <c:pt idx="252">
                  <c:v>106.52</c:v>
                </c:pt>
                <c:pt idx="253">
                  <c:v>98.177999999999997</c:v>
                </c:pt>
                <c:pt idx="254">
                  <c:v>92.436999999999998</c:v>
                </c:pt>
                <c:pt idx="255">
                  <c:v>89.325999999999993</c:v>
                </c:pt>
                <c:pt idx="256">
                  <c:v>86.122</c:v>
                </c:pt>
                <c:pt idx="257">
                  <c:v>110.73099999999999</c:v>
                </c:pt>
                <c:pt idx="258">
                  <c:v>129.499</c:v>
                </c:pt>
                <c:pt idx="259">
                  <c:v>123.53</c:v>
                </c:pt>
                <c:pt idx="260">
                  <c:v>125.346</c:v>
                </c:pt>
                <c:pt idx="261">
                  <c:v>122.887</c:v>
                </c:pt>
                <c:pt idx="262">
                  <c:v>120.56100000000001</c:v>
                </c:pt>
                <c:pt idx="263">
                  <c:v>120.961</c:v>
                </c:pt>
                <c:pt idx="264">
                  <c:v>122.21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8D94-4C7C-BCC9-915412477D6D}"/>
            </c:ext>
          </c:extLst>
        </c:ser>
        <c:ser>
          <c:idx val="3"/>
          <c:order val="1"/>
          <c:tx>
            <c:strRef>
              <c:f>Test!$J$18:$L$18</c:f>
              <c:strCache>
                <c:ptCount val="1"/>
                <c:pt idx="0">
                  <c:v>th2o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Meas!$O$2:$O$7001</c:f>
              <c:numCache>
                <c:formatCode>General</c:formatCode>
                <c:ptCount val="7000"/>
                <c:pt idx="0">
                  <c:v>21.081</c:v>
                </c:pt>
                <c:pt idx="1">
                  <c:v>21.071000000000002</c:v>
                </c:pt>
                <c:pt idx="2">
                  <c:v>21.062999999999999</c:v>
                </c:pt>
                <c:pt idx="3">
                  <c:v>21.097000000000001</c:v>
                </c:pt>
                <c:pt idx="4">
                  <c:v>21.044</c:v>
                </c:pt>
                <c:pt idx="5">
                  <c:v>21.068999999999999</c:v>
                </c:pt>
                <c:pt idx="6">
                  <c:v>21.111999999999998</c:v>
                </c:pt>
                <c:pt idx="7">
                  <c:v>21.12</c:v>
                </c:pt>
                <c:pt idx="8">
                  <c:v>21.155000000000001</c:v>
                </c:pt>
                <c:pt idx="9">
                  <c:v>21.172999999999998</c:v>
                </c:pt>
                <c:pt idx="10">
                  <c:v>21.111999999999998</c:v>
                </c:pt>
                <c:pt idx="11">
                  <c:v>21.225999999999999</c:v>
                </c:pt>
                <c:pt idx="12">
                  <c:v>21.225999999999999</c:v>
                </c:pt>
                <c:pt idx="13">
                  <c:v>21.288</c:v>
                </c:pt>
                <c:pt idx="14">
                  <c:v>21.323</c:v>
                </c:pt>
                <c:pt idx="15">
                  <c:v>21.376999999999999</c:v>
                </c:pt>
                <c:pt idx="16">
                  <c:v>21.501000000000001</c:v>
                </c:pt>
                <c:pt idx="17">
                  <c:v>21.501000000000001</c:v>
                </c:pt>
                <c:pt idx="18">
                  <c:v>21.518000000000001</c:v>
                </c:pt>
                <c:pt idx="19">
                  <c:v>21.536000000000001</c:v>
                </c:pt>
                <c:pt idx="20">
                  <c:v>21.643000000000001</c:v>
                </c:pt>
                <c:pt idx="21">
                  <c:v>21.766999999999999</c:v>
                </c:pt>
                <c:pt idx="22">
                  <c:v>21.82</c:v>
                </c:pt>
                <c:pt idx="23">
                  <c:v>21.943999999999999</c:v>
                </c:pt>
                <c:pt idx="24">
                  <c:v>21.998000000000001</c:v>
                </c:pt>
                <c:pt idx="25">
                  <c:v>22.122</c:v>
                </c:pt>
                <c:pt idx="26">
                  <c:v>22.297000000000001</c:v>
                </c:pt>
                <c:pt idx="27">
                  <c:v>22.297000000000001</c:v>
                </c:pt>
                <c:pt idx="28">
                  <c:v>22.402000000000001</c:v>
                </c:pt>
                <c:pt idx="29">
                  <c:v>22.613</c:v>
                </c:pt>
                <c:pt idx="30">
                  <c:v>22.718</c:v>
                </c:pt>
                <c:pt idx="31">
                  <c:v>23.033999999999999</c:v>
                </c:pt>
                <c:pt idx="32">
                  <c:v>23.367999999999999</c:v>
                </c:pt>
                <c:pt idx="33">
                  <c:v>23.946999999999999</c:v>
                </c:pt>
                <c:pt idx="34">
                  <c:v>24.550999999999998</c:v>
                </c:pt>
                <c:pt idx="35">
                  <c:v>25.155999999999999</c:v>
                </c:pt>
                <c:pt idx="36">
                  <c:v>25.823</c:v>
                </c:pt>
                <c:pt idx="37">
                  <c:v>26.49</c:v>
                </c:pt>
                <c:pt idx="38">
                  <c:v>27.093</c:v>
                </c:pt>
                <c:pt idx="39">
                  <c:v>27.61</c:v>
                </c:pt>
                <c:pt idx="40">
                  <c:v>28.196999999999999</c:v>
                </c:pt>
                <c:pt idx="41">
                  <c:v>28.626999999999999</c:v>
                </c:pt>
                <c:pt idx="42">
                  <c:v>29.117999999999999</c:v>
                </c:pt>
                <c:pt idx="43">
                  <c:v>29.661999999999999</c:v>
                </c:pt>
                <c:pt idx="44">
                  <c:v>30.170999999999999</c:v>
                </c:pt>
                <c:pt idx="45">
                  <c:v>30.591999999999999</c:v>
                </c:pt>
                <c:pt idx="46">
                  <c:v>31.170999999999999</c:v>
                </c:pt>
                <c:pt idx="47">
                  <c:v>31.741</c:v>
                </c:pt>
                <c:pt idx="48">
                  <c:v>32.398000000000003</c:v>
                </c:pt>
                <c:pt idx="49">
                  <c:v>33.118000000000002</c:v>
                </c:pt>
                <c:pt idx="50">
                  <c:v>33.625999999999998</c:v>
                </c:pt>
                <c:pt idx="51">
                  <c:v>34.1</c:v>
                </c:pt>
                <c:pt idx="52">
                  <c:v>34.661999999999999</c:v>
                </c:pt>
                <c:pt idx="53">
                  <c:v>35.378</c:v>
                </c:pt>
                <c:pt idx="54">
                  <c:v>36.002000000000002</c:v>
                </c:pt>
                <c:pt idx="55">
                  <c:v>36.591999999999999</c:v>
                </c:pt>
                <c:pt idx="56">
                  <c:v>37.164000000000001</c:v>
                </c:pt>
                <c:pt idx="57">
                  <c:v>37.667000000000002</c:v>
                </c:pt>
                <c:pt idx="58">
                  <c:v>38.603999999999999</c:v>
                </c:pt>
                <c:pt idx="59">
                  <c:v>39.627000000000002</c:v>
                </c:pt>
                <c:pt idx="60">
                  <c:v>40.095999999999997</c:v>
                </c:pt>
                <c:pt idx="61">
                  <c:v>40.268999999999998</c:v>
                </c:pt>
                <c:pt idx="62">
                  <c:v>40.616</c:v>
                </c:pt>
                <c:pt idx="63">
                  <c:v>41.188000000000002</c:v>
                </c:pt>
                <c:pt idx="64">
                  <c:v>41.951999999999998</c:v>
                </c:pt>
                <c:pt idx="65">
                  <c:v>43.234999999999999</c:v>
                </c:pt>
                <c:pt idx="66">
                  <c:v>44.786000000000001</c:v>
                </c:pt>
                <c:pt idx="67">
                  <c:v>46.034999999999997</c:v>
                </c:pt>
                <c:pt idx="68">
                  <c:v>47.421999999999997</c:v>
                </c:pt>
                <c:pt idx="69">
                  <c:v>48.542999999999999</c:v>
                </c:pt>
                <c:pt idx="70">
                  <c:v>49.6</c:v>
                </c:pt>
                <c:pt idx="71">
                  <c:v>50.734000000000002</c:v>
                </c:pt>
                <c:pt idx="72">
                  <c:v>51.911999999999999</c:v>
                </c:pt>
                <c:pt idx="73">
                  <c:v>53.561999999999998</c:v>
                </c:pt>
                <c:pt idx="74">
                  <c:v>55.487000000000002</c:v>
                </c:pt>
                <c:pt idx="75">
                  <c:v>57.247999999999998</c:v>
                </c:pt>
                <c:pt idx="76">
                  <c:v>59.524000000000001</c:v>
                </c:pt>
                <c:pt idx="77">
                  <c:v>62.786000000000001</c:v>
                </c:pt>
                <c:pt idx="78">
                  <c:v>66.418999999999997</c:v>
                </c:pt>
                <c:pt idx="79">
                  <c:v>69.947999999999993</c:v>
                </c:pt>
                <c:pt idx="80">
                  <c:v>72.787000000000006</c:v>
                </c:pt>
                <c:pt idx="81">
                  <c:v>75.744</c:v>
                </c:pt>
                <c:pt idx="82">
                  <c:v>79.168999999999997</c:v>
                </c:pt>
                <c:pt idx="83">
                  <c:v>82.792000000000002</c:v>
                </c:pt>
                <c:pt idx="84">
                  <c:v>86.200999999999993</c:v>
                </c:pt>
                <c:pt idx="85">
                  <c:v>89.697000000000003</c:v>
                </c:pt>
                <c:pt idx="86">
                  <c:v>93.364000000000004</c:v>
                </c:pt>
                <c:pt idx="87">
                  <c:v>97.22</c:v>
                </c:pt>
                <c:pt idx="88">
                  <c:v>101.52200000000001</c:v>
                </c:pt>
                <c:pt idx="89">
                  <c:v>105.727</c:v>
                </c:pt>
                <c:pt idx="90">
                  <c:v>109.708</c:v>
                </c:pt>
                <c:pt idx="91">
                  <c:v>113.066</c:v>
                </c:pt>
                <c:pt idx="92">
                  <c:v>117.041</c:v>
                </c:pt>
                <c:pt idx="93">
                  <c:v>121.10299999999999</c:v>
                </c:pt>
                <c:pt idx="94">
                  <c:v>126.52</c:v>
                </c:pt>
                <c:pt idx="95">
                  <c:v>135.66499999999999</c:v>
                </c:pt>
                <c:pt idx="96">
                  <c:v>144.74100000000001</c:v>
                </c:pt>
                <c:pt idx="97">
                  <c:v>152.09399999999999</c:v>
                </c:pt>
                <c:pt idx="98">
                  <c:v>160.30600000000001</c:v>
                </c:pt>
                <c:pt idx="99">
                  <c:v>171.45099999999999</c:v>
                </c:pt>
                <c:pt idx="100">
                  <c:v>188.14699999999999</c:v>
                </c:pt>
                <c:pt idx="101">
                  <c:v>202.691</c:v>
                </c:pt>
                <c:pt idx="102">
                  <c:v>222.959</c:v>
                </c:pt>
                <c:pt idx="103">
                  <c:v>242.15600000000001</c:v>
                </c:pt>
                <c:pt idx="104">
                  <c:v>268.14600000000002</c:v>
                </c:pt>
                <c:pt idx="105">
                  <c:v>290.74099999999999</c:v>
                </c:pt>
                <c:pt idx="106">
                  <c:v>314.07799999999997</c:v>
                </c:pt>
                <c:pt idx="107">
                  <c:v>330.57400000000001</c:v>
                </c:pt>
                <c:pt idx="108">
                  <c:v>345.34300000000002</c:v>
                </c:pt>
                <c:pt idx="109">
                  <c:v>374.34500000000003</c:v>
                </c:pt>
                <c:pt idx="110">
                  <c:v>386.79199999999997</c:v>
                </c:pt>
                <c:pt idx="111">
                  <c:v>399.536</c:v>
                </c:pt>
                <c:pt idx="112">
                  <c:v>411.79599999999999</c:v>
                </c:pt>
                <c:pt idx="113">
                  <c:v>423.49700000000001</c:v>
                </c:pt>
                <c:pt idx="114">
                  <c:v>432.71699999999998</c:v>
                </c:pt>
                <c:pt idx="115">
                  <c:v>437.61500000000001</c:v>
                </c:pt>
                <c:pt idx="116">
                  <c:v>447.34500000000003</c:v>
                </c:pt>
                <c:pt idx="117">
                  <c:v>458.04899999999998</c:v>
                </c:pt>
                <c:pt idx="118">
                  <c:v>467.07</c:v>
                </c:pt>
                <c:pt idx="119">
                  <c:v>473.863</c:v>
                </c:pt>
                <c:pt idx="120">
                  <c:v>477.47199999999998</c:v>
                </c:pt>
                <c:pt idx="121">
                  <c:v>482.17500000000001</c:v>
                </c:pt>
                <c:pt idx="122">
                  <c:v>487.11700000000002</c:v>
                </c:pt>
                <c:pt idx="123">
                  <c:v>492.89600000000002</c:v>
                </c:pt>
                <c:pt idx="124">
                  <c:v>498.06900000000002</c:v>
                </c:pt>
                <c:pt idx="125">
                  <c:v>507.351</c:v>
                </c:pt>
                <c:pt idx="126">
                  <c:v>508.95600000000002</c:v>
                </c:pt>
                <c:pt idx="127">
                  <c:v>512.44899999999996</c:v>
                </c:pt>
                <c:pt idx="128">
                  <c:v>517.32799999999997</c:v>
                </c:pt>
                <c:pt idx="129">
                  <c:v>519.76599999999996</c:v>
                </c:pt>
                <c:pt idx="130">
                  <c:v>521.23500000000001</c:v>
                </c:pt>
                <c:pt idx="131">
                  <c:v>519.93299999999999</c:v>
                </c:pt>
                <c:pt idx="132">
                  <c:v>523.80600000000004</c:v>
                </c:pt>
                <c:pt idx="133">
                  <c:v>520.81799999999998</c:v>
                </c:pt>
                <c:pt idx="134">
                  <c:v>523.37199999999996</c:v>
                </c:pt>
                <c:pt idx="135">
                  <c:v>535.08799999999997</c:v>
                </c:pt>
                <c:pt idx="136">
                  <c:v>538.55799999999999</c:v>
                </c:pt>
                <c:pt idx="137">
                  <c:v>542.63499999999999</c:v>
                </c:pt>
                <c:pt idx="138">
                  <c:v>546.92899999999997</c:v>
                </c:pt>
                <c:pt idx="139">
                  <c:v>556.52599999999995</c:v>
                </c:pt>
                <c:pt idx="140">
                  <c:v>564.48900000000003</c:v>
                </c:pt>
                <c:pt idx="141">
                  <c:v>573.173</c:v>
                </c:pt>
                <c:pt idx="142">
                  <c:v>580.75699999999995</c:v>
                </c:pt>
                <c:pt idx="143">
                  <c:v>590.95100000000002</c:v>
                </c:pt>
                <c:pt idx="144">
                  <c:v>595.98900000000003</c:v>
                </c:pt>
                <c:pt idx="145">
                  <c:v>598.25199999999995</c:v>
                </c:pt>
                <c:pt idx="146">
                  <c:v>602.87400000000002</c:v>
                </c:pt>
                <c:pt idx="147">
                  <c:v>608.97199999999998</c:v>
                </c:pt>
                <c:pt idx="148">
                  <c:v>615.75599999999997</c:v>
                </c:pt>
                <c:pt idx="149">
                  <c:v>618.721</c:v>
                </c:pt>
                <c:pt idx="150">
                  <c:v>621.93799999999999</c:v>
                </c:pt>
                <c:pt idx="151">
                  <c:v>621.89800000000002</c:v>
                </c:pt>
                <c:pt idx="152">
                  <c:v>625.54</c:v>
                </c:pt>
                <c:pt idx="153">
                  <c:v>627.62599999999998</c:v>
                </c:pt>
                <c:pt idx="154">
                  <c:v>628.01199999999994</c:v>
                </c:pt>
                <c:pt idx="155">
                  <c:v>628.99300000000005</c:v>
                </c:pt>
                <c:pt idx="156">
                  <c:v>630.95600000000002</c:v>
                </c:pt>
                <c:pt idx="157">
                  <c:v>631.15800000000002</c:v>
                </c:pt>
                <c:pt idx="158">
                  <c:v>630.88900000000001</c:v>
                </c:pt>
                <c:pt idx="159">
                  <c:v>636.99</c:v>
                </c:pt>
                <c:pt idx="160">
                  <c:v>635.19399999999996</c:v>
                </c:pt>
                <c:pt idx="161">
                  <c:v>637.88699999999994</c:v>
                </c:pt>
                <c:pt idx="162">
                  <c:v>639.49800000000005</c:v>
                </c:pt>
                <c:pt idx="163">
                  <c:v>643.06200000000001</c:v>
                </c:pt>
                <c:pt idx="164">
                  <c:v>646.25599999999997</c:v>
                </c:pt>
                <c:pt idx="165">
                  <c:v>649.71900000000005</c:v>
                </c:pt>
                <c:pt idx="166">
                  <c:v>655.62800000000004</c:v>
                </c:pt>
                <c:pt idx="167">
                  <c:v>659.19899999999996</c:v>
                </c:pt>
                <c:pt idx="168">
                  <c:v>663.76400000000001</c:v>
                </c:pt>
                <c:pt idx="169">
                  <c:v>668.97900000000004</c:v>
                </c:pt>
                <c:pt idx="170">
                  <c:v>675.73</c:v>
                </c:pt>
                <c:pt idx="171">
                  <c:v>680.41499999999996</c:v>
                </c:pt>
                <c:pt idx="172">
                  <c:v>681.91099999999994</c:v>
                </c:pt>
                <c:pt idx="173">
                  <c:v>681.26099999999997</c:v>
                </c:pt>
                <c:pt idx="174">
                  <c:v>682.36800000000005</c:v>
                </c:pt>
                <c:pt idx="175">
                  <c:v>685.64099999999996</c:v>
                </c:pt>
                <c:pt idx="176">
                  <c:v>692.21299999999997</c:v>
                </c:pt>
                <c:pt idx="177">
                  <c:v>695.5</c:v>
                </c:pt>
                <c:pt idx="178">
                  <c:v>701.86</c:v>
                </c:pt>
                <c:pt idx="179">
                  <c:v>700.28200000000004</c:v>
                </c:pt>
                <c:pt idx="180">
                  <c:v>705.53899999999999</c:v>
                </c:pt>
                <c:pt idx="181">
                  <c:v>710.52</c:v>
                </c:pt>
                <c:pt idx="182">
                  <c:v>717.20899999999995</c:v>
                </c:pt>
                <c:pt idx="183">
                  <c:v>722.61199999999997</c:v>
                </c:pt>
                <c:pt idx="184">
                  <c:v>727.82899999999995</c:v>
                </c:pt>
                <c:pt idx="185">
                  <c:v>727.76</c:v>
                </c:pt>
                <c:pt idx="186">
                  <c:v>726.73500000000001</c:v>
                </c:pt>
                <c:pt idx="187">
                  <c:v>722.21799999999996</c:v>
                </c:pt>
                <c:pt idx="188">
                  <c:v>725.52499999999998</c:v>
                </c:pt>
                <c:pt idx="189">
                  <c:v>726.28200000000004</c:v>
                </c:pt>
                <c:pt idx="190">
                  <c:v>726.69100000000003</c:v>
                </c:pt>
                <c:pt idx="191">
                  <c:v>726.38499999999999</c:v>
                </c:pt>
                <c:pt idx="192">
                  <c:v>725.49099999999999</c:v>
                </c:pt>
                <c:pt idx="193">
                  <c:v>727.077</c:v>
                </c:pt>
                <c:pt idx="194">
                  <c:v>726.87199999999996</c:v>
                </c:pt>
                <c:pt idx="195">
                  <c:v>730.83600000000001</c:v>
                </c:pt>
                <c:pt idx="196">
                  <c:v>736.75599999999997</c:v>
                </c:pt>
                <c:pt idx="197">
                  <c:v>743.80899999999997</c:v>
                </c:pt>
                <c:pt idx="198">
                  <c:v>747.202</c:v>
                </c:pt>
                <c:pt idx="199">
                  <c:v>755.17899999999997</c:v>
                </c:pt>
                <c:pt idx="200">
                  <c:v>756.07899999999995</c:v>
                </c:pt>
                <c:pt idx="201">
                  <c:v>757.49800000000005</c:v>
                </c:pt>
                <c:pt idx="202">
                  <c:v>757.49800000000005</c:v>
                </c:pt>
                <c:pt idx="203">
                  <c:v>757.89300000000003</c:v>
                </c:pt>
                <c:pt idx="204">
                  <c:v>761.98199999999997</c:v>
                </c:pt>
                <c:pt idx="205">
                  <c:v>761.96500000000003</c:v>
                </c:pt>
                <c:pt idx="206">
                  <c:v>759.44</c:v>
                </c:pt>
                <c:pt idx="207">
                  <c:v>759.20600000000002</c:v>
                </c:pt>
                <c:pt idx="208">
                  <c:v>763.35400000000004</c:v>
                </c:pt>
                <c:pt idx="209">
                  <c:v>772.69799999999998</c:v>
                </c:pt>
                <c:pt idx="210">
                  <c:v>773.82600000000002</c:v>
                </c:pt>
                <c:pt idx="211">
                  <c:v>774.35199999999998</c:v>
                </c:pt>
                <c:pt idx="212">
                  <c:v>776.61</c:v>
                </c:pt>
                <c:pt idx="213">
                  <c:v>783.779</c:v>
                </c:pt>
                <c:pt idx="214">
                  <c:v>786.06600000000003</c:v>
                </c:pt>
                <c:pt idx="215">
                  <c:v>790.86300000000006</c:v>
                </c:pt>
                <c:pt idx="216">
                  <c:v>790.39499999999998</c:v>
                </c:pt>
                <c:pt idx="217">
                  <c:v>790.36199999999997</c:v>
                </c:pt>
                <c:pt idx="218">
                  <c:v>790.12699999999995</c:v>
                </c:pt>
                <c:pt idx="219">
                  <c:v>792.43</c:v>
                </c:pt>
                <c:pt idx="220">
                  <c:v>794.57100000000003</c:v>
                </c:pt>
                <c:pt idx="221">
                  <c:v>798.15899999999999</c:v>
                </c:pt>
                <c:pt idx="222">
                  <c:v>796.928</c:v>
                </c:pt>
                <c:pt idx="223">
                  <c:v>804.73299999999995</c:v>
                </c:pt>
                <c:pt idx="224">
                  <c:v>806.07899999999995</c:v>
                </c:pt>
                <c:pt idx="225">
                  <c:v>809.53800000000001</c:v>
                </c:pt>
                <c:pt idx="226">
                  <c:v>815.48299999999995</c:v>
                </c:pt>
                <c:pt idx="227">
                  <c:v>817.976</c:v>
                </c:pt>
                <c:pt idx="228">
                  <c:v>822.80499999999995</c:v>
                </c:pt>
                <c:pt idx="229">
                  <c:v>824.88</c:v>
                </c:pt>
                <c:pt idx="230">
                  <c:v>825.66399999999999</c:v>
                </c:pt>
                <c:pt idx="231">
                  <c:v>823.86900000000003</c:v>
                </c:pt>
                <c:pt idx="232">
                  <c:v>827.75699999999995</c:v>
                </c:pt>
                <c:pt idx="233">
                  <c:v>824.79300000000001</c:v>
                </c:pt>
                <c:pt idx="234">
                  <c:v>822.29899999999998</c:v>
                </c:pt>
                <c:pt idx="235">
                  <c:v>817.976</c:v>
                </c:pt>
                <c:pt idx="236">
                  <c:v>821.89800000000002</c:v>
                </c:pt>
                <c:pt idx="237">
                  <c:v>819.78899999999999</c:v>
                </c:pt>
                <c:pt idx="238">
                  <c:v>823.85900000000004</c:v>
                </c:pt>
                <c:pt idx="239">
                  <c:v>826.40499999999997</c:v>
                </c:pt>
                <c:pt idx="240">
                  <c:v>826.63099999999997</c:v>
                </c:pt>
                <c:pt idx="241">
                  <c:v>827.64300000000003</c:v>
                </c:pt>
                <c:pt idx="242">
                  <c:v>823.53599999999994</c:v>
                </c:pt>
                <c:pt idx="243">
                  <c:v>821.73199999999997</c:v>
                </c:pt>
                <c:pt idx="244">
                  <c:v>821.697</c:v>
                </c:pt>
                <c:pt idx="245">
                  <c:v>819.71799999999996</c:v>
                </c:pt>
                <c:pt idx="246">
                  <c:v>815.37699999999995</c:v>
                </c:pt>
                <c:pt idx="247">
                  <c:v>820.70100000000002</c:v>
                </c:pt>
                <c:pt idx="248">
                  <c:v>578.58100000000002</c:v>
                </c:pt>
                <c:pt idx="249">
                  <c:v>377.93799999999999</c:v>
                </c:pt>
                <c:pt idx="250">
                  <c:v>210.167</c:v>
                </c:pt>
                <c:pt idx="251">
                  <c:v>137.81299999999999</c:v>
                </c:pt>
                <c:pt idx="252">
                  <c:v>80.697000000000003</c:v>
                </c:pt>
                <c:pt idx="253">
                  <c:v>70.903000000000006</c:v>
                </c:pt>
                <c:pt idx="254">
                  <c:v>69.039000000000001</c:v>
                </c:pt>
                <c:pt idx="255">
                  <c:v>68.534000000000006</c:v>
                </c:pt>
                <c:pt idx="256">
                  <c:v>66.277000000000001</c:v>
                </c:pt>
                <c:pt idx="257">
                  <c:v>72.108000000000004</c:v>
                </c:pt>
                <c:pt idx="258">
                  <c:v>73.578000000000003</c:v>
                </c:pt>
                <c:pt idx="259">
                  <c:v>75.037999999999997</c:v>
                </c:pt>
                <c:pt idx="260">
                  <c:v>72.730999999999995</c:v>
                </c:pt>
                <c:pt idx="261">
                  <c:v>72.355000000000004</c:v>
                </c:pt>
                <c:pt idx="262">
                  <c:v>72.680000000000007</c:v>
                </c:pt>
                <c:pt idx="263">
                  <c:v>71.688000000000002</c:v>
                </c:pt>
                <c:pt idx="264">
                  <c:v>73.653999999999996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8D94-4C7C-BCC9-915412477D6D}"/>
            </c:ext>
          </c:extLst>
        </c:ser>
        <c:ser>
          <c:idx val="5"/>
          <c:order val="2"/>
          <c:tx>
            <c:strRef>
              <c:f>Test!$J$21:$L$21</c:f>
              <c:strCache>
                <c:ptCount val="1"/>
                <c:pt idx="0">
                  <c:v>th3o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Meas!$R$2:$R$7001</c:f>
              <c:numCache>
                <c:formatCode>General</c:formatCode>
                <c:ptCount val="7000"/>
                <c:pt idx="0">
                  <c:v>21.257999999999999</c:v>
                </c:pt>
                <c:pt idx="1">
                  <c:v>21.248000000000001</c:v>
                </c:pt>
                <c:pt idx="2">
                  <c:v>21.204999999999998</c:v>
                </c:pt>
                <c:pt idx="3">
                  <c:v>21.239000000000001</c:v>
                </c:pt>
                <c:pt idx="4">
                  <c:v>21.202999999999999</c:v>
                </c:pt>
                <c:pt idx="5">
                  <c:v>21.247</c:v>
                </c:pt>
                <c:pt idx="6">
                  <c:v>21.236000000000001</c:v>
                </c:pt>
                <c:pt idx="7">
                  <c:v>21.225999999999999</c:v>
                </c:pt>
                <c:pt idx="8">
                  <c:v>21.225999999999999</c:v>
                </c:pt>
                <c:pt idx="9">
                  <c:v>21.262</c:v>
                </c:pt>
                <c:pt idx="10">
                  <c:v>21.218</c:v>
                </c:pt>
                <c:pt idx="11">
                  <c:v>21.28</c:v>
                </c:pt>
                <c:pt idx="12">
                  <c:v>21.350999999999999</c:v>
                </c:pt>
                <c:pt idx="13">
                  <c:v>21.376999999999999</c:v>
                </c:pt>
                <c:pt idx="14">
                  <c:v>21.501000000000001</c:v>
                </c:pt>
                <c:pt idx="15">
                  <c:v>21.465</c:v>
                </c:pt>
                <c:pt idx="16">
                  <c:v>21.606999999999999</c:v>
                </c:pt>
                <c:pt idx="17">
                  <c:v>21.588999999999999</c:v>
                </c:pt>
                <c:pt idx="18">
                  <c:v>21.588999999999999</c:v>
                </c:pt>
                <c:pt idx="19">
                  <c:v>21.571999999999999</c:v>
                </c:pt>
                <c:pt idx="20">
                  <c:v>21.66</c:v>
                </c:pt>
                <c:pt idx="21">
                  <c:v>21.766999999999999</c:v>
                </c:pt>
                <c:pt idx="22">
                  <c:v>21.785</c:v>
                </c:pt>
                <c:pt idx="23">
                  <c:v>21.82</c:v>
                </c:pt>
                <c:pt idx="24">
                  <c:v>21.927</c:v>
                </c:pt>
                <c:pt idx="25">
                  <c:v>22.068000000000001</c:v>
                </c:pt>
                <c:pt idx="26">
                  <c:v>22.192</c:v>
                </c:pt>
                <c:pt idx="27">
                  <c:v>22.050999999999998</c:v>
                </c:pt>
                <c:pt idx="28">
                  <c:v>22.192</c:v>
                </c:pt>
                <c:pt idx="29">
                  <c:v>22.28</c:v>
                </c:pt>
                <c:pt idx="30">
                  <c:v>22.315000000000001</c:v>
                </c:pt>
                <c:pt idx="31">
                  <c:v>22.594999999999999</c:v>
                </c:pt>
                <c:pt idx="32">
                  <c:v>22.788</c:v>
                </c:pt>
                <c:pt idx="33">
                  <c:v>23.262</c:v>
                </c:pt>
                <c:pt idx="34">
                  <c:v>23.779</c:v>
                </c:pt>
                <c:pt idx="35">
                  <c:v>24.242999999999999</c:v>
                </c:pt>
                <c:pt idx="36">
                  <c:v>24.734999999999999</c:v>
                </c:pt>
                <c:pt idx="37">
                  <c:v>25.209</c:v>
                </c:pt>
                <c:pt idx="38">
                  <c:v>25.602</c:v>
                </c:pt>
                <c:pt idx="39">
                  <c:v>25.943000000000001</c:v>
                </c:pt>
                <c:pt idx="40">
                  <c:v>26.337</c:v>
                </c:pt>
                <c:pt idx="41">
                  <c:v>26.556000000000001</c:v>
                </c:pt>
                <c:pt idx="42">
                  <c:v>26.783999999999999</c:v>
                </c:pt>
                <c:pt idx="43">
                  <c:v>27.135000000000002</c:v>
                </c:pt>
                <c:pt idx="44">
                  <c:v>27.398</c:v>
                </c:pt>
                <c:pt idx="45">
                  <c:v>27.696000000000002</c:v>
                </c:pt>
                <c:pt idx="46">
                  <c:v>28.135000000000002</c:v>
                </c:pt>
                <c:pt idx="47">
                  <c:v>28.442</c:v>
                </c:pt>
                <c:pt idx="48">
                  <c:v>28.66</c:v>
                </c:pt>
                <c:pt idx="49">
                  <c:v>29.116</c:v>
                </c:pt>
                <c:pt idx="50">
                  <c:v>29.555</c:v>
                </c:pt>
                <c:pt idx="51">
                  <c:v>29.870999999999999</c:v>
                </c:pt>
                <c:pt idx="52">
                  <c:v>30.187000000000001</c:v>
                </c:pt>
                <c:pt idx="53">
                  <c:v>30.626000000000001</c:v>
                </c:pt>
                <c:pt idx="54">
                  <c:v>30.994</c:v>
                </c:pt>
                <c:pt idx="55">
                  <c:v>31.064</c:v>
                </c:pt>
                <c:pt idx="56">
                  <c:v>31.433</c:v>
                </c:pt>
                <c:pt idx="57">
                  <c:v>31.661000000000001</c:v>
                </c:pt>
                <c:pt idx="58">
                  <c:v>31.872</c:v>
                </c:pt>
                <c:pt idx="59">
                  <c:v>32.1</c:v>
                </c:pt>
                <c:pt idx="60">
                  <c:v>32.222999999999999</c:v>
                </c:pt>
                <c:pt idx="61">
                  <c:v>32.363</c:v>
                </c:pt>
                <c:pt idx="62">
                  <c:v>32.31</c:v>
                </c:pt>
                <c:pt idx="63">
                  <c:v>32.451000000000001</c:v>
                </c:pt>
                <c:pt idx="64">
                  <c:v>32.731000000000002</c:v>
                </c:pt>
                <c:pt idx="65">
                  <c:v>33.1</c:v>
                </c:pt>
                <c:pt idx="66">
                  <c:v>33.844000000000001</c:v>
                </c:pt>
                <c:pt idx="67">
                  <c:v>34.475999999999999</c:v>
                </c:pt>
                <c:pt idx="68">
                  <c:v>35.036999999999999</c:v>
                </c:pt>
                <c:pt idx="69">
                  <c:v>35.384</c:v>
                </c:pt>
                <c:pt idx="70">
                  <c:v>35.981999999999999</c:v>
                </c:pt>
                <c:pt idx="71">
                  <c:v>36.640999999999998</c:v>
                </c:pt>
                <c:pt idx="72">
                  <c:v>37.292000000000002</c:v>
                </c:pt>
                <c:pt idx="73">
                  <c:v>38.280999999999999</c:v>
                </c:pt>
                <c:pt idx="74">
                  <c:v>39.322000000000003</c:v>
                </c:pt>
                <c:pt idx="75">
                  <c:v>40.335999999999999</c:v>
                </c:pt>
                <c:pt idx="76">
                  <c:v>41.575000000000003</c:v>
                </c:pt>
                <c:pt idx="77">
                  <c:v>43.561</c:v>
                </c:pt>
                <c:pt idx="78">
                  <c:v>45.511000000000003</c:v>
                </c:pt>
                <c:pt idx="79">
                  <c:v>47.218000000000004</c:v>
                </c:pt>
                <c:pt idx="80">
                  <c:v>48.633000000000003</c:v>
                </c:pt>
                <c:pt idx="81">
                  <c:v>49.680999999999997</c:v>
                </c:pt>
                <c:pt idx="82">
                  <c:v>51.322000000000003</c:v>
                </c:pt>
                <c:pt idx="83">
                  <c:v>53.298999999999999</c:v>
                </c:pt>
                <c:pt idx="84">
                  <c:v>55.042000000000002</c:v>
                </c:pt>
                <c:pt idx="85">
                  <c:v>56.622999999999998</c:v>
                </c:pt>
                <c:pt idx="86">
                  <c:v>57.93</c:v>
                </c:pt>
                <c:pt idx="87">
                  <c:v>59.081000000000003</c:v>
                </c:pt>
                <c:pt idx="88">
                  <c:v>60.009</c:v>
                </c:pt>
                <c:pt idx="89">
                  <c:v>61.688000000000002</c:v>
                </c:pt>
                <c:pt idx="90">
                  <c:v>63.039000000000001</c:v>
                </c:pt>
                <c:pt idx="91">
                  <c:v>64.8</c:v>
                </c:pt>
                <c:pt idx="92">
                  <c:v>66.989000000000004</c:v>
                </c:pt>
                <c:pt idx="93">
                  <c:v>68.578999999999994</c:v>
                </c:pt>
                <c:pt idx="94">
                  <c:v>69.980999999999995</c:v>
                </c:pt>
                <c:pt idx="95">
                  <c:v>71.281000000000006</c:v>
                </c:pt>
                <c:pt idx="96">
                  <c:v>72.733999999999995</c:v>
                </c:pt>
                <c:pt idx="97">
                  <c:v>74.033000000000001</c:v>
                </c:pt>
                <c:pt idx="98">
                  <c:v>75.194999999999993</c:v>
                </c:pt>
                <c:pt idx="99">
                  <c:v>75.861999999999995</c:v>
                </c:pt>
                <c:pt idx="100">
                  <c:v>76.971999999999994</c:v>
                </c:pt>
                <c:pt idx="101">
                  <c:v>77.980999999999995</c:v>
                </c:pt>
                <c:pt idx="102">
                  <c:v>81.962000000000003</c:v>
                </c:pt>
                <c:pt idx="103">
                  <c:v>87.760999999999996</c:v>
                </c:pt>
                <c:pt idx="104">
                  <c:v>93.980999999999995</c:v>
                </c:pt>
                <c:pt idx="105">
                  <c:v>100.255</c:v>
                </c:pt>
                <c:pt idx="106">
                  <c:v>106.39</c:v>
                </c:pt>
                <c:pt idx="107">
                  <c:v>111.10299999999999</c:v>
                </c:pt>
                <c:pt idx="108">
                  <c:v>114.852</c:v>
                </c:pt>
                <c:pt idx="109">
                  <c:v>119.313</c:v>
                </c:pt>
                <c:pt idx="110">
                  <c:v>122.282</c:v>
                </c:pt>
                <c:pt idx="111">
                  <c:v>125.48699999999999</c:v>
                </c:pt>
                <c:pt idx="112">
                  <c:v>130.31</c:v>
                </c:pt>
                <c:pt idx="113">
                  <c:v>133.738</c:v>
                </c:pt>
                <c:pt idx="114">
                  <c:v>135.76599999999999</c:v>
                </c:pt>
                <c:pt idx="115">
                  <c:v>142.685</c:v>
                </c:pt>
                <c:pt idx="116">
                  <c:v>152.07</c:v>
                </c:pt>
                <c:pt idx="117">
                  <c:v>161.964</c:v>
                </c:pt>
                <c:pt idx="118">
                  <c:v>171.774</c:v>
                </c:pt>
                <c:pt idx="119">
                  <c:v>179.852</c:v>
                </c:pt>
                <c:pt idx="120">
                  <c:v>185.32900000000001</c:v>
                </c:pt>
                <c:pt idx="121">
                  <c:v>190.49700000000001</c:v>
                </c:pt>
                <c:pt idx="122">
                  <c:v>192.84399999999999</c:v>
                </c:pt>
                <c:pt idx="123">
                  <c:v>192.78100000000001</c:v>
                </c:pt>
                <c:pt idx="124">
                  <c:v>194.25700000000001</c:v>
                </c:pt>
                <c:pt idx="125">
                  <c:v>203.30500000000001</c:v>
                </c:pt>
                <c:pt idx="126">
                  <c:v>207.297</c:v>
                </c:pt>
                <c:pt idx="127">
                  <c:v>206.339</c:v>
                </c:pt>
                <c:pt idx="128">
                  <c:v>206.995</c:v>
                </c:pt>
                <c:pt idx="129">
                  <c:v>209.976</c:v>
                </c:pt>
                <c:pt idx="130">
                  <c:v>219.929</c:v>
                </c:pt>
                <c:pt idx="131">
                  <c:v>256.81599999999997</c:v>
                </c:pt>
                <c:pt idx="132">
                  <c:v>275.66899999999998</c:v>
                </c:pt>
                <c:pt idx="133">
                  <c:v>316.14800000000002</c:v>
                </c:pt>
                <c:pt idx="134">
                  <c:v>342.28199999999998</c:v>
                </c:pt>
                <c:pt idx="135">
                  <c:v>356.22899999999998</c:v>
                </c:pt>
                <c:pt idx="136">
                  <c:v>386.97300000000001</c:v>
                </c:pt>
                <c:pt idx="137">
                  <c:v>439.21800000000002</c:v>
                </c:pt>
                <c:pt idx="138">
                  <c:v>491.697</c:v>
                </c:pt>
                <c:pt idx="139">
                  <c:v>522.74300000000005</c:v>
                </c:pt>
                <c:pt idx="140">
                  <c:v>533.91600000000005</c:v>
                </c:pt>
                <c:pt idx="141">
                  <c:v>546.98599999999999</c:v>
                </c:pt>
                <c:pt idx="142">
                  <c:v>557.36699999999996</c:v>
                </c:pt>
                <c:pt idx="143">
                  <c:v>560.07799999999997</c:v>
                </c:pt>
                <c:pt idx="144">
                  <c:v>564.05499999999995</c:v>
                </c:pt>
                <c:pt idx="145">
                  <c:v>571.50300000000004</c:v>
                </c:pt>
                <c:pt idx="146">
                  <c:v>592.29600000000005</c:v>
                </c:pt>
                <c:pt idx="147">
                  <c:v>590.16399999999999</c:v>
                </c:pt>
                <c:pt idx="148">
                  <c:v>591.47400000000005</c:v>
                </c:pt>
                <c:pt idx="149">
                  <c:v>610.63499999999999</c:v>
                </c:pt>
                <c:pt idx="150">
                  <c:v>613.21100000000001</c:v>
                </c:pt>
                <c:pt idx="151">
                  <c:v>624.44399999999996</c:v>
                </c:pt>
                <c:pt idx="152">
                  <c:v>631.74699999999996</c:v>
                </c:pt>
                <c:pt idx="153">
                  <c:v>630.36099999999999</c:v>
                </c:pt>
                <c:pt idx="154">
                  <c:v>620.03599999999994</c:v>
                </c:pt>
                <c:pt idx="155">
                  <c:v>590.87099999999998</c:v>
                </c:pt>
                <c:pt idx="156">
                  <c:v>593.22799999999995</c:v>
                </c:pt>
                <c:pt idx="157">
                  <c:v>596.68700000000001</c:v>
                </c:pt>
                <c:pt idx="158">
                  <c:v>598.375</c:v>
                </c:pt>
                <c:pt idx="159">
                  <c:v>599.18600000000004</c:v>
                </c:pt>
                <c:pt idx="160">
                  <c:v>597.08000000000004</c:v>
                </c:pt>
                <c:pt idx="161">
                  <c:v>599.07600000000002</c:v>
                </c:pt>
                <c:pt idx="162">
                  <c:v>597.95699999999999</c:v>
                </c:pt>
                <c:pt idx="163">
                  <c:v>598.07399999999996</c:v>
                </c:pt>
                <c:pt idx="164">
                  <c:v>600.28</c:v>
                </c:pt>
                <c:pt idx="165">
                  <c:v>596.65300000000002</c:v>
                </c:pt>
                <c:pt idx="166">
                  <c:v>600.33000000000004</c:v>
                </c:pt>
                <c:pt idx="167">
                  <c:v>615.31899999999996</c:v>
                </c:pt>
                <c:pt idx="168">
                  <c:v>625.37099999999998</c:v>
                </c:pt>
                <c:pt idx="169">
                  <c:v>632.09699999999998</c:v>
                </c:pt>
                <c:pt idx="170">
                  <c:v>636.47699999999998</c:v>
                </c:pt>
                <c:pt idx="171">
                  <c:v>639.59900000000005</c:v>
                </c:pt>
                <c:pt idx="172">
                  <c:v>643.67499999999995</c:v>
                </c:pt>
                <c:pt idx="173">
                  <c:v>635.06799999999998</c:v>
                </c:pt>
                <c:pt idx="174">
                  <c:v>637.96100000000001</c:v>
                </c:pt>
                <c:pt idx="175">
                  <c:v>647.54899999999998</c:v>
                </c:pt>
                <c:pt idx="176">
                  <c:v>659.16399999999999</c:v>
                </c:pt>
                <c:pt idx="177">
                  <c:v>653.11400000000003</c:v>
                </c:pt>
                <c:pt idx="178">
                  <c:v>654.529</c:v>
                </c:pt>
                <c:pt idx="179">
                  <c:v>659.48099999999999</c:v>
                </c:pt>
                <c:pt idx="180">
                  <c:v>668.13800000000003</c:v>
                </c:pt>
                <c:pt idx="181">
                  <c:v>683.04100000000005</c:v>
                </c:pt>
                <c:pt idx="182">
                  <c:v>682.85500000000002</c:v>
                </c:pt>
                <c:pt idx="183">
                  <c:v>676.19</c:v>
                </c:pt>
                <c:pt idx="184">
                  <c:v>681.83799999999997</c:v>
                </c:pt>
                <c:pt idx="185">
                  <c:v>682.16</c:v>
                </c:pt>
                <c:pt idx="186">
                  <c:v>683.54700000000003</c:v>
                </c:pt>
                <c:pt idx="187">
                  <c:v>684.20699999999999</c:v>
                </c:pt>
                <c:pt idx="188">
                  <c:v>684.29100000000005</c:v>
                </c:pt>
                <c:pt idx="189">
                  <c:v>680.54300000000001</c:v>
                </c:pt>
                <c:pt idx="190">
                  <c:v>682.79300000000001</c:v>
                </c:pt>
                <c:pt idx="191">
                  <c:v>683.79100000000005</c:v>
                </c:pt>
                <c:pt idx="192">
                  <c:v>684.46</c:v>
                </c:pt>
                <c:pt idx="193">
                  <c:v>688.53800000000001</c:v>
                </c:pt>
                <c:pt idx="194">
                  <c:v>688.30100000000004</c:v>
                </c:pt>
                <c:pt idx="195">
                  <c:v>692.91200000000003</c:v>
                </c:pt>
                <c:pt idx="196">
                  <c:v>696.71799999999996</c:v>
                </c:pt>
                <c:pt idx="197">
                  <c:v>705.58</c:v>
                </c:pt>
                <c:pt idx="198">
                  <c:v>711.87</c:v>
                </c:pt>
                <c:pt idx="199">
                  <c:v>710.27200000000005</c:v>
                </c:pt>
                <c:pt idx="200">
                  <c:v>709.71699999999998</c:v>
                </c:pt>
                <c:pt idx="201">
                  <c:v>710.59500000000003</c:v>
                </c:pt>
                <c:pt idx="202">
                  <c:v>710.08500000000004</c:v>
                </c:pt>
                <c:pt idx="203">
                  <c:v>715.20399999999995</c:v>
                </c:pt>
                <c:pt idx="204">
                  <c:v>726.31700000000001</c:v>
                </c:pt>
                <c:pt idx="205">
                  <c:v>729.63099999999997</c:v>
                </c:pt>
                <c:pt idx="206">
                  <c:v>724.15200000000004</c:v>
                </c:pt>
                <c:pt idx="207">
                  <c:v>733.00400000000002</c:v>
                </c:pt>
                <c:pt idx="208">
                  <c:v>736.49699999999996</c:v>
                </c:pt>
                <c:pt idx="209">
                  <c:v>744.53399999999999</c:v>
                </c:pt>
                <c:pt idx="210">
                  <c:v>746.47799999999995</c:v>
                </c:pt>
                <c:pt idx="211">
                  <c:v>745.09900000000005</c:v>
                </c:pt>
                <c:pt idx="212">
                  <c:v>764.78899999999999</c:v>
                </c:pt>
                <c:pt idx="213">
                  <c:v>762.09100000000001</c:v>
                </c:pt>
                <c:pt idx="214">
                  <c:v>770.274</c:v>
                </c:pt>
                <c:pt idx="215">
                  <c:v>776.74400000000003</c:v>
                </c:pt>
                <c:pt idx="216">
                  <c:v>795.24699999999996</c:v>
                </c:pt>
                <c:pt idx="217">
                  <c:v>793.86300000000006</c:v>
                </c:pt>
                <c:pt idx="218">
                  <c:v>805.82</c:v>
                </c:pt>
                <c:pt idx="219">
                  <c:v>797.82</c:v>
                </c:pt>
                <c:pt idx="220">
                  <c:v>798.99099999999999</c:v>
                </c:pt>
                <c:pt idx="221">
                  <c:v>798.55700000000002</c:v>
                </c:pt>
                <c:pt idx="222">
                  <c:v>793.04600000000005</c:v>
                </c:pt>
                <c:pt idx="223">
                  <c:v>792.31799999999998</c:v>
                </c:pt>
                <c:pt idx="224">
                  <c:v>792.70699999999999</c:v>
                </c:pt>
                <c:pt idx="225">
                  <c:v>799.32799999999997</c:v>
                </c:pt>
                <c:pt idx="226">
                  <c:v>808.91200000000003</c:v>
                </c:pt>
                <c:pt idx="227">
                  <c:v>801.303</c:v>
                </c:pt>
                <c:pt idx="228">
                  <c:v>801.04300000000001</c:v>
                </c:pt>
                <c:pt idx="229">
                  <c:v>808.58199999999999</c:v>
                </c:pt>
                <c:pt idx="230">
                  <c:v>814.11</c:v>
                </c:pt>
                <c:pt idx="231">
                  <c:v>804.68799999999999</c:v>
                </c:pt>
                <c:pt idx="232">
                  <c:v>809.57299999999998</c:v>
                </c:pt>
                <c:pt idx="233">
                  <c:v>805.22699999999998</c:v>
                </c:pt>
                <c:pt idx="234">
                  <c:v>805.33199999999999</c:v>
                </c:pt>
                <c:pt idx="235">
                  <c:v>799.06799999999998</c:v>
                </c:pt>
                <c:pt idx="236">
                  <c:v>798.61699999999996</c:v>
                </c:pt>
                <c:pt idx="237">
                  <c:v>795.27200000000005</c:v>
                </c:pt>
                <c:pt idx="238">
                  <c:v>796.56299999999999</c:v>
                </c:pt>
                <c:pt idx="239">
                  <c:v>799.30100000000004</c:v>
                </c:pt>
                <c:pt idx="240">
                  <c:v>800.99900000000002</c:v>
                </c:pt>
                <c:pt idx="241">
                  <c:v>801.83100000000002</c:v>
                </c:pt>
                <c:pt idx="242">
                  <c:v>802.34199999999998</c:v>
                </c:pt>
                <c:pt idx="243">
                  <c:v>805.13099999999997</c:v>
                </c:pt>
                <c:pt idx="244">
                  <c:v>806</c:v>
                </c:pt>
                <c:pt idx="245">
                  <c:v>804.27</c:v>
                </c:pt>
                <c:pt idx="246">
                  <c:v>800.88599999999997</c:v>
                </c:pt>
                <c:pt idx="247">
                  <c:v>802.26199999999994</c:v>
                </c:pt>
                <c:pt idx="248">
                  <c:v>422.99799999999999</c:v>
                </c:pt>
                <c:pt idx="249">
                  <c:v>183.06800000000001</c:v>
                </c:pt>
                <c:pt idx="250">
                  <c:v>142.31800000000001</c:v>
                </c:pt>
                <c:pt idx="251">
                  <c:v>80.415000000000006</c:v>
                </c:pt>
                <c:pt idx="252">
                  <c:v>67.16</c:v>
                </c:pt>
                <c:pt idx="253">
                  <c:v>61.052999999999997</c:v>
                </c:pt>
                <c:pt idx="254">
                  <c:v>50.055999999999997</c:v>
                </c:pt>
                <c:pt idx="255">
                  <c:v>44.863999999999997</c:v>
                </c:pt>
                <c:pt idx="256">
                  <c:v>47.136000000000003</c:v>
                </c:pt>
                <c:pt idx="257">
                  <c:v>49.101999999999997</c:v>
                </c:pt>
                <c:pt idx="258">
                  <c:v>54</c:v>
                </c:pt>
                <c:pt idx="259">
                  <c:v>56.414000000000001</c:v>
                </c:pt>
                <c:pt idx="260">
                  <c:v>55.898000000000003</c:v>
                </c:pt>
                <c:pt idx="261">
                  <c:v>56.585999999999999</c:v>
                </c:pt>
                <c:pt idx="262">
                  <c:v>57.084000000000003</c:v>
                </c:pt>
                <c:pt idx="263">
                  <c:v>55.795000000000002</c:v>
                </c:pt>
                <c:pt idx="264">
                  <c:v>56.741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5-8D94-4C7C-BCC9-915412477D6D}"/>
            </c:ext>
          </c:extLst>
        </c:ser>
        <c:ser>
          <c:idx val="7"/>
          <c:order val="3"/>
          <c:tx>
            <c:strRef>
              <c:f>Test!$J$24:$L$24</c:f>
              <c:strCache>
                <c:ptCount val="1"/>
                <c:pt idx="0">
                  <c:v>th4o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Meas!$U$2:$U$7001</c:f>
              <c:numCache>
                <c:formatCode>General</c:formatCode>
                <c:ptCount val="7000"/>
                <c:pt idx="0">
                  <c:v>21.382000000000001</c:v>
                </c:pt>
                <c:pt idx="1">
                  <c:v>21.425999999999998</c:v>
                </c:pt>
                <c:pt idx="2">
                  <c:v>21.311</c:v>
                </c:pt>
                <c:pt idx="3">
                  <c:v>21.344999999999999</c:v>
                </c:pt>
                <c:pt idx="4">
                  <c:v>21.292000000000002</c:v>
                </c:pt>
                <c:pt idx="5">
                  <c:v>21.3</c:v>
                </c:pt>
                <c:pt idx="6">
                  <c:v>21.324999999999999</c:v>
                </c:pt>
                <c:pt idx="7">
                  <c:v>21.367999999999999</c:v>
                </c:pt>
                <c:pt idx="8">
                  <c:v>21.367999999999999</c:v>
                </c:pt>
                <c:pt idx="9">
                  <c:v>21.385999999999999</c:v>
                </c:pt>
                <c:pt idx="10">
                  <c:v>21.254000000000001</c:v>
                </c:pt>
                <c:pt idx="11">
                  <c:v>21.332999999999998</c:v>
                </c:pt>
                <c:pt idx="12">
                  <c:v>21.332999999999998</c:v>
                </c:pt>
                <c:pt idx="13">
                  <c:v>21.393999999999998</c:v>
                </c:pt>
                <c:pt idx="14">
                  <c:v>21.376999999999999</c:v>
                </c:pt>
                <c:pt idx="15">
                  <c:v>21.411999999999999</c:v>
                </c:pt>
                <c:pt idx="16">
                  <c:v>21.43</c:v>
                </c:pt>
                <c:pt idx="17">
                  <c:v>21.359000000000002</c:v>
                </c:pt>
                <c:pt idx="18">
                  <c:v>21.376999999999999</c:v>
                </c:pt>
                <c:pt idx="19">
                  <c:v>21.393999999999998</c:v>
                </c:pt>
                <c:pt idx="20">
                  <c:v>21.393999999999998</c:v>
                </c:pt>
                <c:pt idx="21">
                  <c:v>21.446999999999999</c:v>
                </c:pt>
                <c:pt idx="22">
                  <c:v>21.501000000000001</c:v>
                </c:pt>
                <c:pt idx="23">
                  <c:v>21.483000000000001</c:v>
                </c:pt>
                <c:pt idx="24">
                  <c:v>21.518000000000001</c:v>
                </c:pt>
                <c:pt idx="25">
                  <c:v>21.588999999999999</c:v>
                </c:pt>
                <c:pt idx="26">
                  <c:v>21.625</c:v>
                </c:pt>
                <c:pt idx="27">
                  <c:v>21.501000000000001</c:v>
                </c:pt>
                <c:pt idx="28">
                  <c:v>21.588999999999999</c:v>
                </c:pt>
                <c:pt idx="29">
                  <c:v>21.571999999999999</c:v>
                </c:pt>
                <c:pt idx="30">
                  <c:v>21.625</c:v>
                </c:pt>
                <c:pt idx="31">
                  <c:v>21.731000000000002</c:v>
                </c:pt>
                <c:pt idx="32">
                  <c:v>21.82</c:v>
                </c:pt>
                <c:pt idx="33">
                  <c:v>21.927</c:v>
                </c:pt>
                <c:pt idx="34">
                  <c:v>22.059000000000001</c:v>
                </c:pt>
                <c:pt idx="35">
                  <c:v>22.242999999999999</c:v>
                </c:pt>
                <c:pt idx="36">
                  <c:v>22.347999999999999</c:v>
                </c:pt>
                <c:pt idx="37">
                  <c:v>22.576000000000001</c:v>
                </c:pt>
                <c:pt idx="38">
                  <c:v>22.724</c:v>
                </c:pt>
                <c:pt idx="39">
                  <c:v>22.855</c:v>
                </c:pt>
                <c:pt idx="40">
                  <c:v>23.02</c:v>
                </c:pt>
                <c:pt idx="41">
                  <c:v>23.081</c:v>
                </c:pt>
                <c:pt idx="42">
                  <c:v>23.204000000000001</c:v>
                </c:pt>
                <c:pt idx="43">
                  <c:v>23.344000000000001</c:v>
                </c:pt>
                <c:pt idx="44">
                  <c:v>23.52</c:v>
                </c:pt>
                <c:pt idx="45">
                  <c:v>23.608000000000001</c:v>
                </c:pt>
                <c:pt idx="46">
                  <c:v>23.818000000000001</c:v>
                </c:pt>
                <c:pt idx="47">
                  <c:v>24.071999999999999</c:v>
                </c:pt>
                <c:pt idx="48">
                  <c:v>24.167999999999999</c:v>
                </c:pt>
                <c:pt idx="49">
                  <c:v>24.324999999999999</c:v>
                </c:pt>
                <c:pt idx="50">
                  <c:v>24.501000000000001</c:v>
                </c:pt>
                <c:pt idx="51">
                  <c:v>24.640999999999998</c:v>
                </c:pt>
                <c:pt idx="52">
                  <c:v>24.747</c:v>
                </c:pt>
                <c:pt idx="53">
                  <c:v>24.94</c:v>
                </c:pt>
                <c:pt idx="54">
                  <c:v>25.097999999999999</c:v>
                </c:pt>
                <c:pt idx="55">
                  <c:v>25.202999999999999</c:v>
                </c:pt>
                <c:pt idx="56">
                  <c:v>25.378</c:v>
                </c:pt>
                <c:pt idx="57">
                  <c:v>25.449000000000002</c:v>
                </c:pt>
                <c:pt idx="58">
                  <c:v>25.536000000000001</c:v>
                </c:pt>
                <c:pt idx="59">
                  <c:v>25.658999999999999</c:v>
                </c:pt>
                <c:pt idx="60">
                  <c:v>25.747</c:v>
                </c:pt>
                <c:pt idx="61">
                  <c:v>25.835000000000001</c:v>
                </c:pt>
                <c:pt idx="62">
                  <c:v>25.852</c:v>
                </c:pt>
                <c:pt idx="63">
                  <c:v>25.8</c:v>
                </c:pt>
                <c:pt idx="64">
                  <c:v>25.922000000000001</c:v>
                </c:pt>
                <c:pt idx="65">
                  <c:v>26.01</c:v>
                </c:pt>
                <c:pt idx="66">
                  <c:v>26.245000000000001</c:v>
                </c:pt>
                <c:pt idx="67">
                  <c:v>26.402999999999999</c:v>
                </c:pt>
                <c:pt idx="68">
                  <c:v>26.526</c:v>
                </c:pt>
                <c:pt idx="69">
                  <c:v>26.631</c:v>
                </c:pt>
                <c:pt idx="70">
                  <c:v>26.85</c:v>
                </c:pt>
                <c:pt idx="71">
                  <c:v>27.113</c:v>
                </c:pt>
                <c:pt idx="72">
                  <c:v>27.297999999999998</c:v>
                </c:pt>
                <c:pt idx="73">
                  <c:v>27.614000000000001</c:v>
                </c:pt>
                <c:pt idx="74">
                  <c:v>28.035</c:v>
                </c:pt>
                <c:pt idx="75">
                  <c:v>28.376999999999999</c:v>
                </c:pt>
                <c:pt idx="76">
                  <c:v>28.876000000000001</c:v>
                </c:pt>
                <c:pt idx="77">
                  <c:v>29.498000000000001</c:v>
                </c:pt>
                <c:pt idx="78">
                  <c:v>30.207999999999998</c:v>
                </c:pt>
                <c:pt idx="79">
                  <c:v>30.986999999999998</c:v>
                </c:pt>
                <c:pt idx="80">
                  <c:v>31.495999999999999</c:v>
                </c:pt>
                <c:pt idx="81">
                  <c:v>31.864999999999998</c:v>
                </c:pt>
                <c:pt idx="82">
                  <c:v>32.433999999999997</c:v>
                </c:pt>
                <c:pt idx="83">
                  <c:v>33.084000000000003</c:v>
                </c:pt>
                <c:pt idx="84">
                  <c:v>33.845999999999997</c:v>
                </c:pt>
                <c:pt idx="85">
                  <c:v>34.478000000000002</c:v>
                </c:pt>
                <c:pt idx="86">
                  <c:v>34.987000000000002</c:v>
                </c:pt>
                <c:pt idx="87">
                  <c:v>35.630000000000003</c:v>
                </c:pt>
                <c:pt idx="88">
                  <c:v>36.167000000000002</c:v>
                </c:pt>
                <c:pt idx="89">
                  <c:v>36.844000000000001</c:v>
                </c:pt>
                <c:pt idx="90">
                  <c:v>37.694000000000003</c:v>
                </c:pt>
                <c:pt idx="91">
                  <c:v>38.491999999999997</c:v>
                </c:pt>
                <c:pt idx="92">
                  <c:v>39.497999999999998</c:v>
                </c:pt>
                <c:pt idx="93">
                  <c:v>40.485999999999997</c:v>
                </c:pt>
                <c:pt idx="94">
                  <c:v>41.283999999999999</c:v>
                </c:pt>
                <c:pt idx="95">
                  <c:v>42.03</c:v>
                </c:pt>
                <c:pt idx="96">
                  <c:v>42.707000000000001</c:v>
                </c:pt>
                <c:pt idx="97">
                  <c:v>43.503999999999998</c:v>
                </c:pt>
                <c:pt idx="98">
                  <c:v>44.284999999999997</c:v>
                </c:pt>
                <c:pt idx="99">
                  <c:v>44.875</c:v>
                </c:pt>
                <c:pt idx="100">
                  <c:v>45.343000000000004</c:v>
                </c:pt>
                <c:pt idx="101">
                  <c:v>46.054000000000002</c:v>
                </c:pt>
                <c:pt idx="102">
                  <c:v>47.078000000000003</c:v>
                </c:pt>
                <c:pt idx="103">
                  <c:v>48.133000000000003</c:v>
                </c:pt>
                <c:pt idx="104">
                  <c:v>49.353000000000002</c:v>
                </c:pt>
                <c:pt idx="105">
                  <c:v>51.2</c:v>
                </c:pt>
                <c:pt idx="106">
                  <c:v>53.348999999999997</c:v>
                </c:pt>
                <c:pt idx="107">
                  <c:v>55.384</c:v>
                </c:pt>
                <c:pt idx="108">
                  <c:v>57.378</c:v>
                </c:pt>
                <c:pt idx="109">
                  <c:v>58.975999999999999</c:v>
                </c:pt>
                <c:pt idx="110">
                  <c:v>60.454999999999998</c:v>
                </c:pt>
                <c:pt idx="111">
                  <c:v>62.079000000000001</c:v>
                </c:pt>
                <c:pt idx="112">
                  <c:v>63.616</c:v>
                </c:pt>
                <c:pt idx="113">
                  <c:v>65.120999999999995</c:v>
                </c:pt>
                <c:pt idx="114">
                  <c:v>66.778999999999996</c:v>
                </c:pt>
                <c:pt idx="115">
                  <c:v>68.701999999999998</c:v>
                </c:pt>
                <c:pt idx="116">
                  <c:v>70.745000000000005</c:v>
                </c:pt>
                <c:pt idx="117">
                  <c:v>73.293000000000006</c:v>
                </c:pt>
                <c:pt idx="118">
                  <c:v>75.677000000000007</c:v>
                </c:pt>
                <c:pt idx="119">
                  <c:v>78.197000000000003</c:v>
                </c:pt>
                <c:pt idx="120">
                  <c:v>79.819000000000003</c:v>
                </c:pt>
                <c:pt idx="121">
                  <c:v>81.503</c:v>
                </c:pt>
                <c:pt idx="122">
                  <c:v>83.296999999999997</c:v>
                </c:pt>
                <c:pt idx="123">
                  <c:v>85.27</c:v>
                </c:pt>
                <c:pt idx="124">
                  <c:v>86.587999999999994</c:v>
                </c:pt>
                <c:pt idx="125">
                  <c:v>88.575999999999993</c:v>
                </c:pt>
                <c:pt idx="126">
                  <c:v>89.980999999999995</c:v>
                </c:pt>
                <c:pt idx="127">
                  <c:v>91.284000000000006</c:v>
                </c:pt>
                <c:pt idx="128">
                  <c:v>92.534999999999997</c:v>
                </c:pt>
                <c:pt idx="129">
                  <c:v>93.716999999999999</c:v>
                </c:pt>
                <c:pt idx="130">
                  <c:v>94.968000000000004</c:v>
                </c:pt>
                <c:pt idx="131">
                  <c:v>95.602000000000004</c:v>
                </c:pt>
                <c:pt idx="132">
                  <c:v>96.921999999999997</c:v>
                </c:pt>
                <c:pt idx="133">
                  <c:v>97.813000000000002</c:v>
                </c:pt>
                <c:pt idx="134">
                  <c:v>101.119</c:v>
                </c:pt>
                <c:pt idx="135">
                  <c:v>104.996</c:v>
                </c:pt>
                <c:pt idx="136">
                  <c:v>108.822</c:v>
                </c:pt>
                <c:pt idx="137">
                  <c:v>112.61499999999999</c:v>
                </c:pt>
                <c:pt idx="138">
                  <c:v>117.639</c:v>
                </c:pt>
                <c:pt idx="139">
                  <c:v>123.375</c:v>
                </c:pt>
                <c:pt idx="140">
                  <c:v>129.32400000000001</c:v>
                </c:pt>
                <c:pt idx="141">
                  <c:v>134.26400000000001</c:v>
                </c:pt>
                <c:pt idx="142">
                  <c:v>139.80000000000001</c:v>
                </c:pt>
                <c:pt idx="143">
                  <c:v>145.07300000000001</c:v>
                </c:pt>
                <c:pt idx="144">
                  <c:v>150.1</c:v>
                </c:pt>
                <c:pt idx="145">
                  <c:v>155.91300000000001</c:v>
                </c:pt>
                <c:pt idx="146">
                  <c:v>165.47200000000001</c:v>
                </c:pt>
                <c:pt idx="147">
                  <c:v>178.69800000000001</c:v>
                </c:pt>
                <c:pt idx="148">
                  <c:v>188.614</c:v>
                </c:pt>
                <c:pt idx="149">
                  <c:v>206.971</c:v>
                </c:pt>
                <c:pt idx="150">
                  <c:v>225.703</c:v>
                </c:pt>
                <c:pt idx="151">
                  <c:v>247.14</c:v>
                </c:pt>
                <c:pt idx="152">
                  <c:v>280.36799999999999</c:v>
                </c:pt>
                <c:pt idx="153">
                  <c:v>288.351</c:v>
                </c:pt>
                <c:pt idx="154">
                  <c:v>303.99400000000003</c:v>
                </c:pt>
                <c:pt idx="155">
                  <c:v>318.76900000000001</c:v>
                </c:pt>
                <c:pt idx="156">
                  <c:v>325.09100000000001</c:v>
                </c:pt>
                <c:pt idx="157">
                  <c:v>332.02199999999999</c:v>
                </c:pt>
                <c:pt idx="158">
                  <c:v>336.221</c:v>
                </c:pt>
                <c:pt idx="159">
                  <c:v>352.56700000000001</c:v>
                </c:pt>
                <c:pt idx="160">
                  <c:v>370.26600000000002</c:v>
                </c:pt>
                <c:pt idx="161">
                  <c:v>380.029</c:v>
                </c:pt>
                <c:pt idx="162">
                  <c:v>393.54399999999998</c:v>
                </c:pt>
                <c:pt idx="163">
                  <c:v>397.24900000000002</c:v>
                </c:pt>
                <c:pt idx="164">
                  <c:v>397.87200000000001</c:v>
                </c:pt>
                <c:pt idx="165">
                  <c:v>403.09199999999998</c:v>
                </c:pt>
                <c:pt idx="166">
                  <c:v>412.995</c:v>
                </c:pt>
                <c:pt idx="167">
                  <c:v>414.524</c:v>
                </c:pt>
                <c:pt idx="168">
                  <c:v>423.101</c:v>
                </c:pt>
                <c:pt idx="169">
                  <c:v>430.42899999999997</c:v>
                </c:pt>
                <c:pt idx="170">
                  <c:v>450.43099999999998</c:v>
                </c:pt>
                <c:pt idx="171">
                  <c:v>458.87599999999998</c:v>
                </c:pt>
                <c:pt idx="172">
                  <c:v>465.37</c:v>
                </c:pt>
                <c:pt idx="173">
                  <c:v>470.04300000000001</c:v>
                </c:pt>
                <c:pt idx="174">
                  <c:v>471.12</c:v>
                </c:pt>
                <c:pt idx="175">
                  <c:v>477.98099999999999</c:v>
                </c:pt>
                <c:pt idx="176">
                  <c:v>486.714</c:v>
                </c:pt>
                <c:pt idx="177">
                  <c:v>497.01</c:v>
                </c:pt>
                <c:pt idx="178">
                  <c:v>503.29599999999999</c:v>
                </c:pt>
                <c:pt idx="179">
                  <c:v>508.97699999999998</c:v>
                </c:pt>
                <c:pt idx="180">
                  <c:v>512.76199999999994</c:v>
                </c:pt>
                <c:pt idx="181">
                  <c:v>517.55799999999999</c:v>
                </c:pt>
                <c:pt idx="182">
                  <c:v>524.60400000000004</c:v>
                </c:pt>
                <c:pt idx="183">
                  <c:v>528.52700000000004</c:v>
                </c:pt>
                <c:pt idx="184">
                  <c:v>535.81600000000003</c:v>
                </c:pt>
                <c:pt idx="185">
                  <c:v>537.46799999999996</c:v>
                </c:pt>
                <c:pt idx="186">
                  <c:v>539.303</c:v>
                </c:pt>
                <c:pt idx="187">
                  <c:v>541.072</c:v>
                </c:pt>
                <c:pt idx="188">
                  <c:v>536.96799999999996</c:v>
                </c:pt>
                <c:pt idx="189">
                  <c:v>535.44000000000005</c:v>
                </c:pt>
                <c:pt idx="190">
                  <c:v>535.524</c:v>
                </c:pt>
                <c:pt idx="191">
                  <c:v>537.19200000000001</c:v>
                </c:pt>
                <c:pt idx="192">
                  <c:v>538.66899999999998</c:v>
                </c:pt>
                <c:pt idx="193">
                  <c:v>541.72199999999998</c:v>
                </c:pt>
                <c:pt idx="194">
                  <c:v>542.73900000000003</c:v>
                </c:pt>
                <c:pt idx="195">
                  <c:v>550.21100000000001</c:v>
                </c:pt>
                <c:pt idx="196">
                  <c:v>557.14</c:v>
                </c:pt>
                <c:pt idx="197">
                  <c:v>565.32899999999995</c:v>
                </c:pt>
                <c:pt idx="198">
                  <c:v>571.48500000000001</c:v>
                </c:pt>
                <c:pt idx="199">
                  <c:v>574.60500000000002</c:v>
                </c:pt>
                <c:pt idx="200">
                  <c:v>578.28200000000004</c:v>
                </c:pt>
                <c:pt idx="201">
                  <c:v>580.89700000000005</c:v>
                </c:pt>
                <c:pt idx="202">
                  <c:v>580.56299999999999</c:v>
                </c:pt>
                <c:pt idx="203">
                  <c:v>583.75199999999995</c:v>
                </c:pt>
                <c:pt idx="204">
                  <c:v>591.16499999999996</c:v>
                </c:pt>
                <c:pt idx="205">
                  <c:v>594.32399999999996</c:v>
                </c:pt>
                <c:pt idx="206">
                  <c:v>591.95100000000002</c:v>
                </c:pt>
                <c:pt idx="207">
                  <c:v>598.80899999999997</c:v>
                </c:pt>
                <c:pt idx="208">
                  <c:v>604.90200000000004</c:v>
                </c:pt>
                <c:pt idx="209">
                  <c:v>615.29999999999995</c:v>
                </c:pt>
                <c:pt idx="210">
                  <c:v>620.66899999999998</c:v>
                </c:pt>
                <c:pt idx="211">
                  <c:v>622.70500000000004</c:v>
                </c:pt>
                <c:pt idx="212">
                  <c:v>629.71299999999997</c:v>
                </c:pt>
                <c:pt idx="213">
                  <c:v>640.875</c:v>
                </c:pt>
                <c:pt idx="214">
                  <c:v>651.94200000000001</c:v>
                </c:pt>
                <c:pt idx="215">
                  <c:v>659.00800000000004</c:v>
                </c:pt>
                <c:pt idx="216">
                  <c:v>662.17499999999995</c:v>
                </c:pt>
                <c:pt idx="217">
                  <c:v>666.54499999999996</c:v>
                </c:pt>
                <c:pt idx="218">
                  <c:v>672.49300000000005</c:v>
                </c:pt>
                <c:pt idx="219">
                  <c:v>678.35299999999995</c:v>
                </c:pt>
                <c:pt idx="220">
                  <c:v>685.68799999999999</c:v>
                </c:pt>
                <c:pt idx="221">
                  <c:v>691.53</c:v>
                </c:pt>
                <c:pt idx="222">
                  <c:v>692.88699999999994</c:v>
                </c:pt>
                <c:pt idx="223">
                  <c:v>694.92200000000003</c:v>
                </c:pt>
                <c:pt idx="224">
                  <c:v>695.77700000000004</c:v>
                </c:pt>
                <c:pt idx="225">
                  <c:v>696.76099999999997</c:v>
                </c:pt>
                <c:pt idx="226">
                  <c:v>700.22</c:v>
                </c:pt>
                <c:pt idx="227">
                  <c:v>699.01599999999996</c:v>
                </c:pt>
                <c:pt idx="228">
                  <c:v>701.78099999999995</c:v>
                </c:pt>
                <c:pt idx="229">
                  <c:v>715.99699999999996</c:v>
                </c:pt>
                <c:pt idx="230">
                  <c:v>723.29200000000003</c:v>
                </c:pt>
                <c:pt idx="231">
                  <c:v>727.98199999999997</c:v>
                </c:pt>
                <c:pt idx="232">
                  <c:v>732.68100000000004</c:v>
                </c:pt>
                <c:pt idx="233">
                  <c:v>737.46600000000001</c:v>
                </c:pt>
                <c:pt idx="234">
                  <c:v>738.577</c:v>
                </c:pt>
                <c:pt idx="235">
                  <c:v>737.63699999999994</c:v>
                </c:pt>
                <c:pt idx="236">
                  <c:v>738.79899999999998</c:v>
                </c:pt>
                <c:pt idx="237">
                  <c:v>747.82799999999997</c:v>
                </c:pt>
                <c:pt idx="238">
                  <c:v>754.13</c:v>
                </c:pt>
                <c:pt idx="239">
                  <c:v>763.90599999999995</c:v>
                </c:pt>
                <c:pt idx="240">
                  <c:v>769.72900000000004</c:v>
                </c:pt>
                <c:pt idx="241">
                  <c:v>775.58799999999997</c:v>
                </c:pt>
                <c:pt idx="242">
                  <c:v>779.375</c:v>
                </c:pt>
                <c:pt idx="243">
                  <c:v>783.29</c:v>
                </c:pt>
                <c:pt idx="244">
                  <c:v>789.07899999999995</c:v>
                </c:pt>
                <c:pt idx="245">
                  <c:v>789.726</c:v>
                </c:pt>
                <c:pt idx="246">
                  <c:v>789.96799999999996</c:v>
                </c:pt>
                <c:pt idx="247">
                  <c:v>791.56899999999996</c:v>
                </c:pt>
                <c:pt idx="248">
                  <c:v>230.39099999999999</c:v>
                </c:pt>
                <c:pt idx="249">
                  <c:v>144.90700000000001</c:v>
                </c:pt>
                <c:pt idx="250">
                  <c:v>98.909000000000006</c:v>
                </c:pt>
                <c:pt idx="251">
                  <c:v>55.514000000000003</c:v>
                </c:pt>
                <c:pt idx="252">
                  <c:v>58.514000000000003</c:v>
                </c:pt>
                <c:pt idx="253">
                  <c:v>46.884999999999998</c:v>
                </c:pt>
                <c:pt idx="254">
                  <c:v>39.356999999999999</c:v>
                </c:pt>
                <c:pt idx="255">
                  <c:v>37.872999999999998</c:v>
                </c:pt>
                <c:pt idx="256">
                  <c:v>42.295999999999999</c:v>
                </c:pt>
                <c:pt idx="257">
                  <c:v>44.915999999999997</c:v>
                </c:pt>
                <c:pt idx="258">
                  <c:v>46.286000000000001</c:v>
                </c:pt>
                <c:pt idx="259">
                  <c:v>47.109000000000002</c:v>
                </c:pt>
                <c:pt idx="260">
                  <c:v>47.802999999999997</c:v>
                </c:pt>
                <c:pt idx="261">
                  <c:v>47.991999999999997</c:v>
                </c:pt>
                <c:pt idx="262">
                  <c:v>47.682000000000002</c:v>
                </c:pt>
                <c:pt idx="263">
                  <c:v>46.814</c:v>
                </c:pt>
                <c:pt idx="264">
                  <c:v>47.612000000000002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7-8D94-4C7C-BCC9-915412477D6D}"/>
            </c:ext>
          </c:extLst>
        </c:ser>
        <c:ser>
          <c:idx val="9"/>
          <c:order val="4"/>
          <c:tx>
            <c:strRef>
              <c:f>Test!$J$27:$L$27</c:f>
              <c:strCache>
                <c:ptCount val="1"/>
                <c:pt idx="0">
                  <c:v>th5o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Meas!$X$2:$X$7001</c:f>
              <c:numCache>
                <c:formatCode>General</c:formatCode>
                <c:ptCount val="7000"/>
                <c:pt idx="0">
                  <c:v>21.311</c:v>
                </c:pt>
                <c:pt idx="1">
                  <c:v>21.337</c:v>
                </c:pt>
                <c:pt idx="2">
                  <c:v>21.276</c:v>
                </c:pt>
                <c:pt idx="3">
                  <c:v>21.327000000000002</c:v>
                </c:pt>
                <c:pt idx="4">
                  <c:v>21.274000000000001</c:v>
                </c:pt>
                <c:pt idx="5">
                  <c:v>21.265000000000001</c:v>
                </c:pt>
                <c:pt idx="6">
                  <c:v>21.254000000000001</c:v>
                </c:pt>
                <c:pt idx="7">
                  <c:v>21.385999999999999</c:v>
                </c:pt>
                <c:pt idx="8">
                  <c:v>21.28</c:v>
                </c:pt>
                <c:pt idx="9">
                  <c:v>21.332999999999998</c:v>
                </c:pt>
                <c:pt idx="10">
                  <c:v>21.236000000000001</c:v>
                </c:pt>
                <c:pt idx="11">
                  <c:v>21.297000000000001</c:v>
                </c:pt>
                <c:pt idx="12">
                  <c:v>21.315000000000001</c:v>
                </c:pt>
                <c:pt idx="13">
                  <c:v>21.323</c:v>
                </c:pt>
                <c:pt idx="14">
                  <c:v>21.306000000000001</c:v>
                </c:pt>
                <c:pt idx="15">
                  <c:v>21.306000000000001</c:v>
                </c:pt>
                <c:pt idx="16">
                  <c:v>21.27</c:v>
                </c:pt>
                <c:pt idx="17">
                  <c:v>21.288</c:v>
                </c:pt>
                <c:pt idx="18">
                  <c:v>21.27</c:v>
                </c:pt>
                <c:pt idx="19">
                  <c:v>21.251999999999999</c:v>
                </c:pt>
                <c:pt idx="20">
                  <c:v>21.306000000000001</c:v>
                </c:pt>
                <c:pt idx="21">
                  <c:v>21.306000000000001</c:v>
                </c:pt>
                <c:pt idx="22">
                  <c:v>21.376999999999999</c:v>
                </c:pt>
                <c:pt idx="23">
                  <c:v>21.306000000000001</c:v>
                </c:pt>
                <c:pt idx="24">
                  <c:v>21.288</c:v>
                </c:pt>
                <c:pt idx="25">
                  <c:v>21.376999999999999</c:v>
                </c:pt>
                <c:pt idx="26">
                  <c:v>21.446999999999999</c:v>
                </c:pt>
                <c:pt idx="27">
                  <c:v>21.306000000000001</c:v>
                </c:pt>
                <c:pt idx="28">
                  <c:v>21.323</c:v>
                </c:pt>
                <c:pt idx="29">
                  <c:v>21.341000000000001</c:v>
                </c:pt>
                <c:pt idx="30">
                  <c:v>21.359000000000002</c:v>
                </c:pt>
                <c:pt idx="31">
                  <c:v>21.376999999999999</c:v>
                </c:pt>
                <c:pt idx="32">
                  <c:v>21.411999999999999</c:v>
                </c:pt>
                <c:pt idx="33">
                  <c:v>21.501000000000001</c:v>
                </c:pt>
                <c:pt idx="34">
                  <c:v>21.491</c:v>
                </c:pt>
                <c:pt idx="35">
                  <c:v>21.552</c:v>
                </c:pt>
                <c:pt idx="36">
                  <c:v>21.623000000000001</c:v>
                </c:pt>
                <c:pt idx="37">
                  <c:v>21.747</c:v>
                </c:pt>
                <c:pt idx="38">
                  <c:v>21.843</c:v>
                </c:pt>
                <c:pt idx="39">
                  <c:v>21.887</c:v>
                </c:pt>
                <c:pt idx="40">
                  <c:v>21.984000000000002</c:v>
                </c:pt>
                <c:pt idx="41">
                  <c:v>22.027000000000001</c:v>
                </c:pt>
                <c:pt idx="42">
                  <c:v>22.009</c:v>
                </c:pt>
                <c:pt idx="43">
                  <c:v>22.08</c:v>
                </c:pt>
                <c:pt idx="44">
                  <c:v>22.151</c:v>
                </c:pt>
                <c:pt idx="45">
                  <c:v>22.186</c:v>
                </c:pt>
                <c:pt idx="46">
                  <c:v>22.309000000000001</c:v>
                </c:pt>
                <c:pt idx="47">
                  <c:v>22.44</c:v>
                </c:pt>
                <c:pt idx="48">
                  <c:v>22.465</c:v>
                </c:pt>
                <c:pt idx="49">
                  <c:v>22.623000000000001</c:v>
                </c:pt>
                <c:pt idx="50">
                  <c:v>22.658000000000001</c:v>
                </c:pt>
                <c:pt idx="51">
                  <c:v>22.693000000000001</c:v>
                </c:pt>
                <c:pt idx="52">
                  <c:v>22.710999999999999</c:v>
                </c:pt>
                <c:pt idx="53">
                  <c:v>22.798999999999999</c:v>
                </c:pt>
                <c:pt idx="54">
                  <c:v>22.887</c:v>
                </c:pt>
                <c:pt idx="55">
                  <c:v>22.974</c:v>
                </c:pt>
                <c:pt idx="56">
                  <c:v>23.009</c:v>
                </c:pt>
                <c:pt idx="57">
                  <c:v>23.009</c:v>
                </c:pt>
                <c:pt idx="58">
                  <c:v>23.097000000000001</c:v>
                </c:pt>
                <c:pt idx="59">
                  <c:v>23.202000000000002</c:v>
                </c:pt>
                <c:pt idx="60">
                  <c:v>23.254999999999999</c:v>
                </c:pt>
                <c:pt idx="61">
                  <c:v>23.236999999999998</c:v>
                </c:pt>
                <c:pt idx="62">
                  <c:v>23.236999999999998</c:v>
                </c:pt>
                <c:pt idx="63">
                  <c:v>23.273</c:v>
                </c:pt>
                <c:pt idx="64">
                  <c:v>23.273</c:v>
                </c:pt>
                <c:pt idx="65">
                  <c:v>23.324999999999999</c:v>
                </c:pt>
                <c:pt idx="66">
                  <c:v>23.402000000000001</c:v>
                </c:pt>
                <c:pt idx="67">
                  <c:v>23.472999999999999</c:v>
                </c:pt>
                <c:pt idx="68">
                  <c:v>23.524999999999999</c:v>
                </c:pt>
                <c:pt idx="69">
                  <c:v>23.577999999999999</c:v>
                </c:pt>
                <c:pt idx="70">
                  <c:v>23.655999999999999</c:v>
                </c:pt>
                <c:pt idx="71">
                  <c:v>23.814</c:v>
                </c:pt>
                <c:pt idx="72">
                  <c:v>23.824000000000002</c:v>
                </c:pt>
                <c:pt idx="73">
                  <c:v>23.998999999999999</c:v>
                </c:pt>
                <c:pt idx="74">
                  <c:v>24.192</c:v>
                </c:pt>
                <c:pt idx="75">
                  <c:v>24.288</c:v>
                </c:pt>
                <c:pt idx="76">
                  <c:v>24.559000000000001</c:v>
                </c:pt>
                <c:pt idx="77">
                  <c:v>24.795000000000002</c:v>
                </c:pt>
                <c:pt idx="78">
                  <c:v>25.065999999999999</c:v>
                </c:pt>
                <c:pt idx="79">
                  <c:v>25.337</c:v>
                </c:pt>
                <c:pt idx="80">
                  <c:v>25.582000000000001</c:v>
                </c:pt>
                <c:pt idx="81">
                  <c:v>25.846</c:v>
                </c:pt>
                <c:pt idx="82">
                  <c:v>26.134</c:v>
                </c:pt>
                <c:pt idx="83">
                  <c:v>26.398</c:v>
                </c:pt>
                <c:pt idx="84">
                  <c:v>26.757000000000001</c:v>
                </c:pt>
                <c:pt idx="85">
                  <c:v>26.984999999999999</c:v>
                </c:pt>
                <c:pt idx="86">
                  <c:v>27.300999999999998</c:v>
                </c:pt>
                <c:pt idx="87">
                  <c:v>27.687000000000001</c:v>
                </c:pt>
                <c:pt idx="88">
                  <c:v>27.914999999999999</c:v>
                </c:pt>
                <c:pt idx="89">
                  <c:v>28.353999999999999</c:v>
                </c:pt>
                <c:pt idx="90">
                  <c:v>28.722000000000001</c:v>
                </c:pt>
                <c:pt idx="91">
                  <c:v>29.161000000000001</c:v>
                </c:pt>
                <c:pt idx="92">
                  <c:v>29.652000000000001</c:v>
                </c:pt>
                <c:pt idx="93">
                  <c:v>30.126000000000001</c:v>
                </c:pt>
                <c:pt idx="94">
                  <c:v>30.407</c:v>
                </c:pt>
                <c:pt idx="95">
                  <c:v>30.827999999999999</c:v>
                </c:pt>
                <c:pt idx="96">
                  <c:v>31.196000000000002</c:v>
                </c:pt>
                <c:pt idx="97">
                  <c:v>31.6</c:v>
                </c:pt>
                <c:pt idx="98">
                  <c:v>31.916</c:v>
                </c:pt>
                <c:pt idx="99">
                  <c:v>32.337000000000003</c:v>
                </c:pt>
                <c:pt idx="100">
                  <c:v>32.688000000000002</c:v>
                </c:pt>
                <c:pt idx="101">
                  <c:v>33.057000000000002</c:v>
                </c:pt>
                <c:pt idx="102">
                  <c:v>33.337000000000003</c:v>
                </c:pt>
                <c:pt idx="103">
                  <c:v>33.811</c:v>
                </c:pt>
                <c:pt idx="104">
                  <c:v>34.25</c:v>
                </c:pt>
                <c:pt idx="105">
                  <c:v>34.819000000000003</c:v>
                </c:pt>
                <c:pt idx="106">
                  <c:v>35.463999999999999</c:v>
                </c:pt>
                <c:pt idx="107">
                  <c:v>36.183</c:v>
                </c:pt>
                <c:pt idx="108">
                  <c:v>36.877000000000002</c:v>
                </c:pt>
                <c:pt idx="109">
                  <c:v>37.363</c:v>
                </c:pt>
                <c:pt idx="110">
                  <c:v>37.917999999999999</c:v>
                </c:pt>
                <c:pt idx="111">
                  <c:v>38.472999999999999</c:v>
                </c:pt>
                <c:pt idx="112">
                  <c:v>38.991</c:v>
                </c:pt>
                <c:pt idx="113">
                  <c:v>39.615000000000002</c:v>
                </c:pt>
                <c:pt idx="114">
                  <c:v>40.17</c:v>
                </c:pt>
                <c:pt idx="115">
                  <c:v>40.872</c:v>
                </c:pt>
                <c:pt idx="116">
                  <c:v>41.625</c:v>
                </c:pt>
                <c:pt idx="117">
                  <c:v>42.493000000000002</c:v>
                </c:pt>
                <c:pt idx="118">
                  <c:v>43.387</c:v>
                </c:pt>
                <c:pt idx="119">
                  <c:v>44.226999999999997</c:v>
                </c:pt>
                <c:pt idx="120">
                  <c:v>44.902000000000001</c:v>
                </c:pt>
                <c:pt idx="121">
                  <c:v>45.570999999999998</c:v>
                </c:pt>
                <c:pt idx="122">
                  <c:v>46.125999999999998</c:v>
                </c:pt>
                <c:pt idx="123">
                  <c:v>46.81</c:v>
                </c:pt>
                <c:pt idx="124">
                  <c:v>47.4</c:v>
                </c:pt>
                <c:pt idx="125">
                  <c:v>48.057000000000002</c:v>
                </c:pt>
                <c:pt idx="126">
                  <c:v>48.59</c:v>
                </c:pt>
                <c:pt idx="127">
                  <c:v>48.968000000000004</c:v>
                </c:pt>
                <c:pt idx="128">
                  <c:v>49.363</c:v>
                </c:pt>
                <c:pt idx="129">
                  <c:v>49.826999999999998</c:v>
                </c:pt>
                <c:pt idx="130">
                  <c:v>50.308999999999997</c:v>
                </c:pt>
                <c:pt idx="131">
                  <c:v>50.584000000000003</c:v>
                </c:pt>
                <c:pt idx="132">
                  <c:v>50.91</c:v>
                </c:pt>
                <c:pt idx="133">
                  <c:v>51.030999999999999</c:v>
                </c:pt>
                <c:pt idx="134">
                  <c:v>51.442999999999998</c:v>
                </c:pt>
                <c:pt idx="135">
                  <c:v>52.216000000000001</c:v>
                </c:pt>
                <c:pt idx="136">
                  <c:v>52.920999999999999</c:v>
                </c:pt>
                <c:pt idx="137">
                  <c:v>53.529000000000003</c:v>
                </c:pt>
                <c:pt idx="138">
                  <c:v>54.396999999999998</c:v>
                </c:pt>
                <c:pt idx="139">
                  <c:v>55.384</c:v>
                </c:pt>
                <c:pt idx="140">
                  <c:v>56.491999999999997</c:v>
                </c:pt>
                <c:pt idx="141">
                  <c:v>57.343000000000004</c:v>
                </c:pt>
                <c:pt idx="142">
                  <c:v>58.503</c:v>
                </c:pt>
                <c:pt idx="143">
                  <c:v>59.664000000000001</c:v>
                </c:pt>
                <c:pt idx="144">
                  <c:v>60.975000000000001</c:v>
                </c:pt>
                <c:pt idx="145">
                  <c:v>62.454000000000001</c:v>
                </c:pt>
                <c:pt idx="146">
                  <c:v>64.019000000000005</c:v>
                </c:pt>
                <c:pt idx="147">
                  <c:v>65.72</c:v>
                </c:pt>
                <c:pt idx="148">
                  <c:v>66.906999999999996</c:v>
                </c:pt>
                <c:pt idx="149">
                  <c:v>68.513999999999996</c:v>
                </c:pt>
                <c:pt idx="150">
                  <c:v>69.915999999999997</c:v>
                </c:pt>
                <c:pt idx="151">
                  <c:v>71.447999999999993</c:v>
                </c:pt>
                <c:pt idx="152">
                  <c:v>72.891999999999996</c:v>
                </c:pt>
                <c:pt idx="153">
                  <c:v>74.284000000000006</c:v>
                </c:pt>
                <c:pt idx="154">
                  <c:v>75.412000000000006</c:v>
                </c:pt>
                <c:pt idx="155">
                  <c:v>76.308000000000007</c:v>
                </c:pt>
                <c:pt idx="156">
                  <c:v>77.281999999999996</c:v>
                </c:pt>
                <c:pt idx="157">
                  <c:v>78</c:v>
                </c:pt>
                <c:pt idx="158">
                  <c:v>78.921999999999997</c:v>
                </c:pt>
                <c:pt idx="159">
                  <c:v>80.111000000000004</c:v>
                </c:pt>
                <c:pt idx="160">
                  <c:v>80.998999999999995</c:v>
                </c:pt>
                <c:pt idx="161">
                  <c:v>81.980999999999995</c:v>
                </c:pt>
                <c:pt idx="162">
                  <c:v>82.801000000000002</c:v>
                </c:pt>
                <c:pt idx="163">
                  <c:v>84.305000000000007</c:v>
                </c:pt>
                <c:pt idx="164">
                  <c:v>87.146000000000001</c:v>
                </c:pt>
                <c:pt idx="165">
                  <c:v>90.212999999999994</c:v>
                </c:pt>
                <c:pt idx="166">
                  <c:v>91.944000000000003</c:v>
                </c:pt>
                <c:pt idx="167">
                  <c:v>93.811999999999998</c:v>
                </c:pt>
                <c:pt idx="168">
                  <c:v>95.92</c:v>
                </c:pt>
                <c:pt idx="169">
                  <c:v>98.061999999999998</c:v>
                </c:pt>
                <c:pt idx="170">
                  <c:v>101.31699999999999</c:v>
                </c:pt>
                <c:pt idx="171">
                  <c:v>104.127</c:v>
                </c:pt>
                <c:pt idx="172">
                  <c:v>107.099</c:v>
                </c:pt>
                <c:pt idx="173">
                  <c:v>108.98699999999999</c:v>
                </c:pt>
                <c:pt idx="174">
                  <c:v>110.54600000000001</c:v>
                </c:pt>
                <c:pt idx="175">
                  <c:v>112.52800000000001</c:v>
                </c:pt>
                <c:pt idx="176">
                  <c:v>114.768</c:v>
                </c:pt>
                <c:pt idx="177">
                  <c:v>117.52500000000001</c:v>
                </c:pt>
                <c:pt idx="178">
                  <c:v>121.5</c:v>
                </c:pt>
                <c:pt idx="179">
                  <c:v>127.515</c:v>
                </c:pt>
                <c:pt idx="180">
                  <c:v>138.07499999999999</c:v>
                </c:pt>
                <c:pt idx="181">
                  <c:v>149.447</c:v>
                </c:pt>
                <c:pt idx="182">
                  <c:v>153.62200000000001</c:v>
                </c:pt>
                <c:pt idx="183">
                  <c:v>158.22300000000001</c:v>
                </c:pt>
                <c:pt idx="184">
                  <c:v>167.352</c:v>
                </c:pt>
                <c:pt idx="185">
                  <c:v>174.066</c:v>
                </c:pt>
                <c:pt idx="186">
                  <c:v>174.43899999999999</c:v>
                </c:pt>
                <c:pt idx="187">
                  <c:v>174.048</c:v>
                </c:pt>
                <c:pt idx="188">
                  <c:v>171.988</c:v>
                </c:pt>
                <c:pt idx="189">
                  <c:v>175.33500000000001</c:v>
                </c:pt>
                <c:pt idx="190">
                  <c:v>174.16300000000001</c:v>
                </c:pt>
                <c:pt idx="191">
                  <c:v>175.06800000000001</c:v>
                </c:pt>
                <c:pt idx="192">
                  <c:v>178.297</c:v>
                </c:pt>
                <c:pt idx="193">
                  <c:v>184.66499999999999</c:v>
                </c:pt>
                <c:pt idx="194">
                  <c:v>190.517</c:v>
                </c:pt>
                <c:pt idx="195">
                  <c:v>226.51599999999999</c:v>
                </c:pt>
                <c:pt idx="196">
                  <c:v>270.28800000000001</c:v>
                </c:pt>
                <c:pt idx="197">
                  <c:v>296.39600000000002</c:v>
                </c:pt>
                <c:pt idx="198">
                  <c:v>275.51499999999999</c:v>
                </c:pt>
                <c:pt idx="199">
                  <c:v>277.69600000000003</c:v>
                </c:pt>
                <c:pt idx="200">
                  <c:v>289.32299999999998</c:v>
                </c:pt>
                <c:pt idx="201">
                  <c:v>290.935</c:v>
                </c:pt>
                <c:pt idx="202">
                  <c:v>307.041</c:v>
                </c:pt>
                <c:pt idx="203">
                  <c:v>323.56700000000001</c:v>
                </c:pt>
                <c:pt idx="204">
                  <c:v>353.654</c:v>
                </c:pt>
                <c:pt idx="205">
                  <c:v>364.36</c:v>
                </c:pt>
                <c:pt idx="206">
                  <c:v>372.279</c:v>
                </c:pt>
                <c:pt idx="207">
                  <c:v>378.524</c:v>
                </c:pt>
                <c:pt idx="208">
                  <c:v>390.31299999999999</c:v>
                </c:pt>
                <c:pt idx="209">
                  <c:v>465.52800000000002</c:v>
                </c:pt>
                <c:pt idx="210">
                  <c:v>636.86900000000003</c:v>
                </c:pt>
                <c:pt idx="211">
                  <c:v>712.41899999999998</c:v>
                </c:pt>
                <c:pt idx="212">
                  <c:v>752.83</c:v>
                </c:pt>
                <c:pt idx="213">
                  <c:v>759.85699999999997</c:v>
                </c:pt>
                <c:pt idx="214">
                  <c:v>790.05700000000002</c:v>
                </c:pt>
                <c:pt idx="215">
                  <c:v>783.18799999999999</c:v>
                </c:pt>
                <c:pt idx="216">
                  <c:v>790.34299999999996</c:v>
                </c:pt>
                <c:pt idx="217">
                  <c:v>794.60799999999995</c:v>
                </c:pt>
                <c:pt idx="218">
                  <c:v>802.36199999999997</c:v>
                </c:pt>
                <c:pt idx="219">
                  <c:v>798.21900000000005</c:v>
                </c:pt>
                <c:pt idx="220">
                  <c:v>800.60199999999998</c:v>
                </c:pt>
                <c:pt idx="221">
                  <c:v>797.98500000000001</c:v>
                </c:pt>
                <c:pt idx="222">
                  <c:v>795.178</c:v>
                </c:pt>
                <c:pt idx="223">
                  <c:v>796.322</c:v>
                </c:pt>
                <c:pt idx="224">
                  <c:v>796.79700000000003</c:v>
                </c:pt>
                <c:pt idx="225">
                  <c:v>798.70399999999995</c:v>
                </c:pt>
                <c:pt idx="226">
                  <c:v>794.92600000000004</c:v>
                </c:pt>
                <c:pt idx="227">
                  <c:v>795.75800000000004</c:v>
                </c:pt>
                <c:pt idx="228">
                  <c:v>801.09500000000003</c:v>
                </c:pt>
                <c:pt idx="229">
                  <c:v>817.12099999999998</c:v>
                </c:pt>
                <c:pt idx="230">
                  <c:v>811.41499999999996</c:v>
                </c:pt>
                <c:pt idx="231">
                  <c:v>811.08500000000004</c:v>
                </c:pt>
                <c:pt idx="232">
                  <c:v>812.52800000000002</c:v>
                </c:pt>
                <c:pt idx="233">
                  <c:v>805.81799999999998</c:v>
                </c:pt>
                <c:pt idx="234">
                  <c:v>810.63300000000004</c:v>
                </c:pt>
                <c:pt idx="235">
                  <c:v>813.13599999999997</c:v>
                </c:pt>
                <c:pt idx="236">
                  <c:v>808.59900000000005</c:v>
                </c:pt>
                <c:pt idx="237">
                  <c:v>816.79</c:v>
                </c:pt>
                <c:pt idx="238">
                  <c:v>824.80100000000004</c:v>
                </c:pt>
                <c:pt idx="239">
                  <c:v>820.05799999999999</c:v>
                </c:pt>
                <c:pt idx="240">
                  <c:v>820.14499999999998</c:v>
                </c:pt>
                <c:pt idx="241">
                  <c:v>825.58500000000004</c:v>
                </c:pt>
                <c:pt idx="242">
                  <c:v>827.82500000000005</c:v>
                </c:pt>
                <c:pt idx="243">
                  <c:v>828.16600000000005</c:v>
                </c:pt>
                <c:pt idx="244">
                  <c:v>829.05600000000004</c:v>
                </c:pt>
                <c:pt idx="245">
                  <c:v>832.84100000000001</c:v>
                </c:pt>
                <c:pt idx="246">
                  <c:v>835.79700000000003</c:v>
                </c:pt>
                <c:pt idx="247">
                  <c:v>830.33</c:v>
                </c:pt>
                <c:pt idx="248">
                  <c:v>715.87400000000002</c:v>
                </c:pt>
                <c:pt idx="249">
                  <c:v>618.08900000000006</c:v>
                </c:pt>
                <c:pt idx="250">
                  <c:v>336.66800000000001</c:v>
                </c:pt>
                <c:pt idx="251">
                  <c:v>182.214</c:v>
                </c:pt>
                <c:pt idx="252">
                  <c:v>93.055999999999997</c:v>
                </c:pt>
                <c:pt idx="253">
                  <c:v>101.279</c:v>
                </c:pt>
                <c:pt idx="254">
                  <c:v>116.605</c:v>
                </c:pt>
                <c:pt idx="255">
                  <c:v>101.77</c:v>
                </c:pt>
                <c:pt idx="256">
                  <c:v>116.422</c:v>
                </c:pt>
                <c:pt idx="257">
                  <c:v>129.56899999999999</c:v>
                </c:pt>
                <c:pt idx="258">
                  <c:v>151.00299999999999</c:v>
                </c:pt>
                <c:pt idx="259">
                  <c:v>162.285</c:v>
                </c:pt>
                <c:pt idx="260">
                  <c:v>173.18799999999999</c:v>
                </c:pt>
                <c:pt idx="261">
                  <c:v>181.029</c:v>
                </c:pt>
                <c:pt idx="262">
                  <c:v>184.30199999999999</c:v>
                </c:pt>
                <c:pt idx="263">
                  <c:v>186.11600000000001</c:v>
                </c:pt>
                <c:pt idx="264">
                  <c:v>199.31100000000001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9-8D94-4C7C-BCC9-915412477D6D}"/>
            </c:ext>
          </c:extLst>
        </c:ser>
        <c:ser>
          <c:idx val="11"/>
          <c:order val="5"/>
          <c:tx>
            <c:strRef>
              <c:f>Test!$J$30:$L$30</c:f>
              <c:strCache>
                <c:ptCount val="1"/>
                <c:pt idx="0">
                  <c:v>th6o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Meas!$AA$2:$AA$7001</c:f>
              <c:numCache>
                <c:formatCode>General</c:formatCode>
                <c:ptCount val="7000"/>
                <c:pt idx="0">
                  <c:v>21.027000000000001</c:v>
                </c:pt>
                <c:pt idx="1">
                  <c:v>21.071000000000002</c:v>
                </c:pt>
                <c:pt idx="2">
                  <c:v>20.956</c:v>
                </c:pt>
                <c:pt idx="3">
                  <c:v>21.007999999999999</c:v>
                </c:pt>
                <c:pt idx="4">
                  <c:v>20.972999999999999</c:v>
                </c:pt>
                <c:pt idx="5">
                  <c:v>20.998000000000001</c:v>
                </c:pt>
                <c:pt idx="6">
                  <c:v>20.97</c:v>
                </c:pt>
                <c:pt idx="7">
                  <c:v>21.048999999999999</c:v>
                </c:pt>
                <c:pt idx="8">
                  <c:v>21.030999999999999</c:v>
                </c:pt>
                <c:pt idx="9">
                  <c:v>21.085000000000001</c:v>
                </c:pt>
                <c:pt idx="10">
                  <c:v>20.934000000000001</c:v>
                </c:pt>
                <c:pt idx="11">
                  <c:v>21.067</c:v>
                </c:pt>
                <c:pt idx="12">
                  <c:v>21.030999999999999</c:v>
                </c:pt>
                <c:pt idx="13">
                  <c:v>21.004000000000001</c:v>
                </c:pt>
                <c:pt idx="14">
                  <c:v>21.039000000000001</c:v>
                </c:pt>
                <c:pt idx="15">
                  <c:v>20.986000000000001</c:v>
                </c:pt>
                <c:pt idx="16">
                  <c:v>21.039000000000001</c:v>
                </c:pt>
                <c:pt idx="17">
                  <c:v>21.021999999999998</c:v>
                </c:pt>
                <c:pt idx="18">
                  <c:v>21.039000000000001</c:v>
                </c:pt>
                <c:pt idx="19">
                  <c:v>20.968</c:v>
                </c:pt>
                <c:pt idx="20">
                  <c:v>21.039000000000001</c:v>
                </c:pt>
                <c:pt idx="21">
                  <c:v>21.056999999999999</c:v>
                </c:pt>
                <c:pt idx="22">
                  <c:v>21.056999999999999</c:v>
                </c:pt>
                <c:pt idx="23">
                  <c:v>21.039000000000001</c:v>
                </c:pt>
                <c:pt idx="24">
                  <c:v>21.004000000000001</c:v>
                </c:pt>
                <c:pt idx="25">
                  <c:v>21.021999999999998</c:v>
                </c:pt>
                <c:pt idx="26">
                  <c:v>21.093</c:v>
                </c:pt>
                <c:pt idx="27">
                  <c:v>21.004000000000001</c:v>
                </c:pt>
                <c:pt idx="28">
                  <c:v>21.056999999999999</c:v>
                </c:pt>
                <c:pt idx="29">
                  <c:v>21.039000000000001</c:v>
                </c:pt>
                <c:pt idx="30">
                  <c:v>21.039000000000001</c:v>
                </c:pt>
                <c:pt idx="31">
                  <c:v>21.093</c:v>
                </c:pt>
                <c:pt idx="32">
                  <c:v>21.074999999999999</c:v>
                </c:pt>
                <c:pt idx="33">
                  <c:v>21.199000000000002</c:v>
                </c:pt>
                <c:pt idx="34">
                  <c:v>21.154</c:v>
                </c:pt>
                <c:pt idx="35">
                  <c:v>21.251000000000001</c:v>
                </c:pt>
                <c:pt idx="36">
                  <c:v>21.233000000000001</c:v>
                </c:pt>
                <c:pt idx="37">
                  <c:v>21.356999999999999</c:v>
                </c:pt>
                <c:pt idx="38">
                  <c:v>21.364000000000001</c:v>
                </c:pt>
                <c:pt idx="39">
                  <c:v>21.443000000000001</c:v>
                </c:pt>
                <c:pt idx="40">
                  <c:v>21.54</c:v>
                </c:pt>
                <c:pt idx="41">
                  <c:v>21.565999999999999</c:v>
                </c:pt>
                <c:pt idx="42">
                  <c:v>21.495000000000001</c:v>
                </c:pt>
                <c:pt idx="43">
                  <c:v>21.619</c:v>
                </c:pt>
                <c:pt idx="44">
                  <c:v>21.637</c:v>
                </c:pt>
                <c:pt idx="45">
                  <c:v>21.619</c:v>
                </c:pt>
                <c:pt idx="46">
                  <c:v>21.672000000000001</c:v>
                </c:pt>
                <c:pt idx="47">
                  <c:v>21.84</c:v>
                </c:pt>
                <c:pt idx="48">
                  <c:v>21.812999999999999</c:v>
                </c:pt>
                <c:pt idx="49">
                  <c:v>21.901</c:v>
                </c:pt>
                <c:pt idx="50">
                  <c:v>21.954999999999998</c:v>
                </c:pt>
                <c:pt idx="51">
                  <c:v>21.972000000000001</c:v>
                </c:pt>
                <c:pt idx="52">
                  <c:v>22.042999999999999</c:v>
                </c:pt>
                <c:pt idx="53">
                  <c:v>22.061</c:v>
                </c:pt>
                <c:pt idx="54">
                  <c:v>22.097000000000001</c:v>
                </c:pt>
                <c:pt idx="55">
                  <c:v>22.149000000000001</c:v>
                </c:pt>
                <c:pt idx="56">
                  <c:v>22.149000000000001</c:v>
                </c:pt>
                <c:pt idx="57">
                  <c:v>22.22</c:v>
                </c:pt>
                <c:pt idx="58">
                  <c:v>22.184999999999999</c:v>
                </c:pt>
                <c:pt idx="59">
                  <c:v>22.36</c:v>
                </c:pt>
                <c:pt idx="60">
                  <c:v>22.36</c:v>
                </c:pt>
                <c:pt idx="61">
                  <c:v>22.306999999999999</c:v>
                </c:pt>
                <c:pt idx="62">
                  <c:v>22.341999999999999</c:v>
                </c:pt>
                <c:pt idx="63">
                  <c:v>22.36</c:v>
                </c:pt>
                <c:pt idx="64">
                  <c:v>22.36</c:v>
                </c:pt>
                <c:pt idx="65">
                  <c:v>22.395</c:v>
                </c:pt>
                <c:pt idx="66">
                  <c:v>22.437000000000001</c:v>
                </c:pt>
                <c:pt idx="67">
                  <c:v>22.507000000000001</c:v>
                </c:pt>
                <c:pt idx="68">
                  <c:v>22.524999999999999</c:v>
                </c:pt>
                <c:pt idx="69">
                  <c:v>22.577999999999999</c:v>
                </c:pt>
                <c:pt idx="70">
                  <c:v>22.620999999999999</c:v>
                </c:pt>
                <c:pt idx="71">
                  <c:v>22.707999999999998</c:v>
                </c:pt>
                <c:pt idx="72">
                  <c:v>22.753</c:v>
                </c:pt>
                <c:pt idx="73">
                  <c:v>22.928999999999998</c:v>
                </c:pt>
                <c:pt idx="74">
                  <c:v>22.981000000000002</c:v>
                </c:pt>
                <c:pt idx="75">
                  <c:v>23.077000000000002</c:v>
                </c:pt>
                <c:pt idx="76">
                  <c:v>23.295999999999999</c:v>
                </c:pt>
                <c:pt idx="77">
                  <c:v>23.443999999999999</c:v>
                </c:pt>
                <c:pt idx="78">
                  <c:v>23.68</c:v>
                </c:pt>
                <c:pt idx="79">
                  <c:v>23.88</c:v>
                </c:pt>
                <c:pt idx="80">
                  <c:v>24.073</c:v>
                </c:pt>
                <c:pt idx="81">
                  <c:v>24.196000000000002</c:v>
                </c:pt>
                <c:pt idx="82">
                  <c:v>24.501999999999999</c:v>
                </c:pt>
                <c:pt idx="83">
                  <c:v>24.643000000000001</c:v>
                </c:pt>
                <c:pt idx="84">
                  <c:v>24.931000000000001</c:v>
                </c:pt>
                <c:pt idx="85">
                  <c:v>25.141999999999999</c:v>
                </c:pt>
                <c:pt idx="86">
                  <c:v>25.318000000000001</c:v>
                </c:pt>
                <c:pt idx="87">
                  <c:v>25.597999999999999</c:v>
                </c:pt>
                <c:pt idx="88">
                  <c:v>25.791</c:v>
                </c:pt>
                <c:pt idx="89">
                  <c:v>26.001999999999999</c:v>
                </c:pt>
                <c:pt idx="90">
                  <c:v>26.335000000000001</c:v>
                </c:pt>
                <c:pt idx="91">
                  <c:v>26.634</c:v>
                </c:pt>
                <c:pt idx="92">
                  <c:v>26.95</c:v>
                </c:pt>
                <c:pt idx="93">
                  <c:v>27.353000000000002</c:v>
                </c:pt>
                <c:pt idx="94">
                  <c:v>27.599</c:v>
                </c:pt>
                <c:pt idx="95">
                  <c:v>27.844999999999999</c:v>
                </c:pt>
                <c:pt idx="96">
                  <c:v>28.073</c:v>
                </c:pt>
                <c:pt idx="97">
                  <c:v>28.335999999999999</c:v>
                </c:pt>
                <c:pt idx="98">
                  <c:v>28.582000000000001</c:v>
                </c:pt>
                <c:pt idx="99">
                  <c:v>28.774999999999999</c:v>
                </c:pt>
                <c:pt idx="100">
                  <c:v>29.003</c:v>
                </c:pt>
                <c:pt idx="101">
                  <c:v>29.231000000000002</c:v>
                </c:pt>
                <c:pt idx="102">
                  <c:v>29.370999999999999</c:v>
                </c:pt>
                <c:pt idx="103">
                  <c:v>29.704999999999998</c:v>
                </c:pt>
                <c:pt idx="104">
                  <c:v>30.003</c:v>
                </c:pt>
                <c:pt idx="105">
                  <c:v>30.361999999999998</c:v>
                </c:pt>
                <c:pt idx="106">
                  <c:v>30.765999999999998</c:v>
                </c:pt>
                <c:pt idx="107">
                  <c:v>31.23</c:v>
                </c:pt>
                <c:pt idx="108">
                  <c:v>31.651</c:v>
                </c:pt>
                <c:pt idx="109">
                  <c:v>32.072000000000003</c:v>
                </c:pt>
                <c:pt idx="110">
                  <c:v>32.493000000000002</c:v>
                </c:pt>
                <c:pt idx="111">
                  <c:v>32.774000000000001</c:v>
                </c:pt>
                <c:pt idx="112">
                  <c:v>33.104999999999997</c:v>
                </c:pt>
                <c:pt idx="113">
                  <c:v>33.631999999999998</c:v>
                </c:pt>
                <c:pt idx="114">
                  <c:v>34.018000000000001</c:v>
                </c:pt>
                <c:pt idx="115">
                  <c:v>34.463999999999999</c:v>
                </c:pt>
                <c:pt idx="116">
                  <c:v>34.875999999999998</c:v>
                </c:pt>
                <c:pt idx="117">
                  <c:v>35.536999999999999</c:v>
                </c:pt>
                <c:pt idx="118">
                  <c:v>36.154000000000003</c:v>
                </c:pt>
                <c:pt idx="119">
                  <c:v>36.734000000000002</c:v>
                </c:pt>
                <c:pt idx="120">
                  <c:v>37.287999999999997</c:v>
                </c:pt>
                <c:pt idx="121">
                  <c:v>37.783000000000001</c:v>
                </c:pt>
                <c:pt idx="122">
                  <c:v>38.164000000000001</c:v>
                </c:pt>
                <c:pt idx="123">
                  <c:v>38.502000000000002</c:v>
                </c:pt>
                <c:pt idx="124">
                  <c:v>38.866</c:v>
                </c:pt>
                <c:pt idx="125">
                  <c:v>39.247999999999998</c:v>
                </c:pt>
                <c:pt idx="126">
                  <c:v>39.265000000000001</c:v>
                </c:pt>
                <c:pt idx="127">
                  <c:v>39.594999999999999</c:v>
                </c:pt>
                <c:pt idx="128">
                  <c:v>39.993000000000002</c:v>
                </c:pt>
                <c:pt idx="129">
                  <c:v>40.514000000000003</c:v>
                </c:pt>
                <c:pt idx="130">
                  <c:v>40.722000000000001</c:v>
                </c:pt>
                <c:pt idx="131">
                  <c:v>40.860999999999997</c:v>
                </c:pt>
                <c:pt idx="132">
                  <c:v>41.052</c:v>
                </c:pt>
                <c:pt idx="133">
                  <c:v>41.069000000000003</c:v>
                </c:pt>
                <c:pt idx="134">
                  <c:v>41.137999999999998</c:v>
                </c:pt>
                <c:pt idx="135">
                  <c:v>41.484999999999999</c:v>
                </c:pt>
                <c:pt idx="136">
                  <c:v>41.954000000000001</c:v>
                </c:pt>
                <c:pt idx="137">
                  <c:v>42.29</c:v>
                </c:pt>
                <c:pt idx="138">
                  <c:v>42.783999999999999</c:v>
                </c:pt>
                <c:pt idx="139">
                  <c:v>43.26</c:v>
                </c:pt>
                <c:pt idx="140">
                  <c:v>43.908999999999999</c:v>
                </c:pt>
                <c:pt idx="141">
                  <c:v>44.353000000000002</c:v>
                </c:pt>
                <c:pt idx="142">
                  <c:v>45.02</c:v>
                </c:pt>
                <c:pt idx="143">
                  <c:v>45.862000000000002</c:v>
                </c:pt>
                <c:pt idx="144">
                  <c:v>46.771000000000001</c:v>
                </c:pt>
                <c:pt idx="145">
                  <c:v>47.802999999999997</c:v>
                </c:pt>
                <c:pt idx="146">
                  <c:v>48.844000000000001</c:v>
                </c:pt>
                <c:pt idx="147">
                  <c:v>49.796999999999997</c:v>
                </c:pt>
                <c:pt idx="148">
                  <c:v>50.697000000000003</c:v>
                </c:pt>
                <c:pt idx="149">
                  <c:v>51.591000000000001</c:v>
                </c:pt>
                <c:pt idx="150">
                  <c:v>52.588000000000001</c:v>
                </c:pt>
                <c:pt idx="151">
                  <c:v>55.572000000000003</c:v>
                </c:pt>
                <c:pt idx="152">
                  <c:v>59.686</c:v>
                </c:pt>
                <c:pt idx="153">
                  <c:v>62.143000000000001</c:v>
                </c:pt>
                <c:pt idx="154">
                  <c:v>61.323</c:v>
                </c:pt>
                <c:pt idx="155">
                  <c:v>60.527000000000001</c:v>
                </c:pt>
                <c:pt idx="156">
                  <c:v>60.252000000000002</c:v>
                </c:pt>
                <c:pt idx="157">
                  <c:v>60.131999999999998</c:v>
                </c:pt>
                <c:pt idx="158">
                  <c:v>60.252000000000002</c:v>
                </c:pt>
                <c:pt idx="159">
                  <c:v>60.587000000000003</c:v>
                </c:pt>
                <c:pt idx="160">
                  <c:v>61.066000000000003</c:v>
                </c:pt>
                <c:pt idx="161">
                  <c:v>61.433</c:v>
                </c:pt>
                <c:pt idx="162">
                  <c:v>61.758000000000003</c:v>
                </c:pt>
                <c:pt idx="163">
                  <c:v>62.322000000000003</c:v>
                </c:pt>
                <c:pt idx="164">
                  <c:v>62.887</c:v>
                </c:pt>
                <c:pt idx="165">
                  <c:v>63.844000000000001</c:v>
                </c:pt>
                <c:pt idx="166">
                  <c:v>64.665000000000006</c:v>
                </c:pt>
                <c:pt idx="167">
                  <c:v>65.537000000000006</c:v>
                </c:pt>
                <c:pt idx="168">
                  <c:v>66.58</c:v>
                </c:pt>
                <c:pt idx="169">
                  <c:v>67.572000000000003</c:v>
                </c:pt>
                <c:pt idx="170">
                  <c:v>69.093999999999994</c:v>
                </c:pt>
                <c:pt idx="171">
                  <c:v>70.376000000000005</c:v>
                </c:pt>
                <c:pt idx="172">
                  <c:v>71.546999999999997</c:v>
                </c:pt>
                <c:pt idx="173">
                  <c:v>72.257000000000005</c:v>
                </c:pt>
                <c:pt idx="174">
                  <c:v>73.171999999999997</c:v>
                </c:pt>
                <c:pt idx="175">
                  <c:v>74.119</c:v>
                </c:pt>
                <c:pt idx="176">
                  <c:v>75.314999999999998</c:v>
                </c:pt>
                <c:pt idx="177">
                  <c:v>76.048000000000002</c:v>
                </c:pt>
                <c:pt idx="178">
                  <c:v>77.328999999999994</c:v>
                </c:pt>
                <c:pt idx="179">
                  <c:v>78.456999999999994</c:v>
                </c:pt>
                <c:pt idx="180">
                  <c:v>80.138999999999996</c:v>
                </c:pt>
                <c:pt idx="181">
                  <c:v>81.233000000000004</c:v>
                </c:pt>
                <c:pt idx="182">
                  <c:v>83.180999999999997</c:v>
                </c:pt>
                <c:pt idx="183">
                  <c:v>84.24</c:v>
                </c:pt>
                <c:pt idx="184">
                  <c:v>85.314999999999998</c:v>
                </c:pt>
                <c:pt idx="185">
                  <c:v>85.793999999999997</c:v>
                </c:pt>
                <c:pt idx="186">
                  <c:v>86.531000000000006</c:v>
                </c:pt>
                <c:pt idx="187">
                  <c:v>87.525000000000006</c:v>
                </c:pt>
                <c:pt idx="188">
                  <c:v>88.245000000000005</c:v>
                </c:pt>
                <c:pt idx="189">
                  <c:v>88.664000000000001</c:v>
                </c:pt>
                <c:pt idx="190">
                  <c:v>89.451999999999998</c:v>
                </c:pt>
                <c:pt idx="191">
                  <c:v>90.137</c:v>
                </c:pt>
                <c:pt idx="192">
                  <c:v>90.781000000000006</c:v>
                </c:pt>
                <c:pt idx="193">
                  <c:v>91.518000000000001</c:v>
                </c:pt>
                <c:pt idx="194">
                  <c:v>92.596999999999994</c:v>
                </c:pt>
                <c:pt idx="195">
                  <c:v>94.619</c:v>
                </c:pt>
                <c:pt idx="196">
                  <c:v>97.643000000000001</c:v>
                </c:pt>
                <c:pt idx="197">
                  <c:v>99.501000000000005</c:v>
                </c:pt>
                <c:pt idx="198">
                  <c:v>100.586</c:v>
                </c:pt>
                <c:pt idx="199">
                  <c:v>102.10299999999999</c:v>
                </c:pt>
                <c:pt idx="200">
                  <c:v>102.73</c:v>
                </c:pt>
                <c:pt idx="201">
                  <c:v>103.27500000000001</c:v>
                </c:pt>
                <c:pt idx="202">
                  <c:v>103.568</c:v>
                </c:pt>
                <c:pt idx="203">
                  <c:v>104.17100000000001</c:v>
                </c:pt>
                <c:pt idx="204">
                  <c:v>105.446</c:v>
                </c:pt>
                <c:pt idx="205">
                  <c:v>106.929</c:v>
                </c:pt>
                <c:pt idx="206">
                  <c:v>107.89400000000001</c:v>
                </c:pt>
                <c:pt idx="207">
                  <c:v>109.22799999999999</c:v>
                </c:pt>
                <c:pt idx="208">
                  <c:v>110.425</c:v>
                </c:pt>
                <c:pt idx="209">
                  <c:v>112.63200000000001</c:v>
                </c:pt>
                <c:pt idx="210">
                  <c:v>114.602</c:v>
                </c:pt>
                <c:pt idx="211">
                  <c:v>116.139</c:v>
                </c:pt>
                <c:pt idx="212">
                  <c:v>118.1</c:v>
                </c:pt>
                <c:pt idx="213">
                  <c:v>121.60599999999999</c:v>
                </c:pt>
                <c:pt idx="214">
                  <c:v>126.246</c:v>
                </c:pt>
                <c:pt idx="215">
                  <c:v>131.447</c:v>
                </c:pt>
                <c:pt idx="216">
                  <c:v>136.238</c:v>
                </c:pt>
                <c:pt idx="217">
                  <c:v>140.81399999999999</c:v>
                </c:pt>
                <c:pt idx="218">
                  <c:v>143.39099999999999</c:v>
                </c:pt>
                <c:pt idx="219">
                  <c:v>148.03700000000001</c:v>
                </c:pt>
                <c:pt idx="220">
                  <c:v>152.09</c:v>
                </c:pt>
                <c:pt idx="221">
                  <c:v>157.20500000000001</c:v>
                </c:pt>
                <c:pt idx="222">
                  <c:v>160.47900000000001</c:v>
                </c:pt>
                <c:pt idx="223">
                  <c:v>162.93899999999999</c:v>
                </c:pt>
                <c:pt idx="224">
                  <c:v>163.76400000000001</c:v>
                </c:pt>
                <c:pt idx="225">
                  <c:v>166.99700000000001</c:v>
                </c:pt>
                <c:pt idx="226">
                  <c:v>171.721</c:v>
                </c:pt>
                <c:pt idx="227">
                  <c:v>173.142</c:v>
                </c:pt>
                <c:pt idx="228">
                  <c:v>189.023</c:v>
                </c:pt>
                <c:pt idx="229">
                  <c:v>215.57400000000001</c:v>
                </c:pt>
                <c:pt idx="230">
                  <c:v>231.80199999999999</c:v>
                </c:pt>
                <c:pt idx="231">
                  <c:v>249.50899999999999</c:v>
                </c:pt>
                <c:pt idx="232">
                  <c:v>262.15199999999999</c:v>
                </c:pt>
                <c:pt idx="233">
                  <c:v>274.29500000000002</c:v>
                </c:pt>
                <c:pt idx="234">
                  <c:v>280.64400000000001</c:v>
                </c:pt>
                <c:pt idx="235">
                  <c:v>286.89600000000002</c:v>
                </c:pt>
                <c:pt idx="236">
                  <c:v>293.55799999999999</c:v>
                </c:pt>
                <c:pt idx="237">
                  <c:v>301.00200000000001</c:v>
                </c:pt>
                <c:pt idx="238">
                  <c:v>308.85199999999998</c:v>
                </c:pt>
                <c:pt idx="239">
                  <c:v>316.66300000000001</c:v>
                </c:pt>
                <c:pt idx="240">
                  <c:v>326.51499999999999</c:v>
                </c:pt>
                <c:pt idx="241">
                  <c:v>337.21699999999998</c:v>
                </c:pt>
                <c:pt idx="242">
                  <c:v>346.29700000000003</c:v>
                </c:pt>
                <c:pt idx="243">
                  <c:v>358.04300000000001</c:v>
                </c:pt>
                <c:pt idx="244">
                  <c:v>366.32499999999999</c:v>
                </c:pt>
                <c:pt idx="245">
                  <c:v>372.96199999999999</c:v>
                </c:pt>
                <c:pt idx="246">
                  <c:v>378.86200000000002</c:v>
                </c:pt>
                <c:pt idx="247">
                  <c:v>384.74400000000003</c:v>
                </c:pt>
                <c:pt idx="248">
                  <c:v>163.6</c:v>
                </c:pt>
                <c:pt idx="249">
                  <c:v>72.707999999999998</c:v>
                </c:pt>
                <c:pt idx="250">
                  <c:v>73.611999999999995</c:v>
                </c:pt>
                <c:pt idx="251">
                  <c:v>84.277000000000001</c:v>
                </c:pt>
                <c:pt idx="252">
                  <c:v>80.253</c:v>
                </c:pt>
                <c:pt idx="253">
                  <c:v>82.147999999999996</c:v>
                </c:pt>
                <c:pt idx="254">
                  <c:v>79.5</c:v>
                </c:pt>
                <c:pt idx="255">
                  <c:v>66.619</c:v>
                </c:pt>
                <c:pt idx="256">
                  <c:v>72.159000000000006</c:v>
                </c:pt>
                <c:pt idx="257">
                  <c:v>74.944999999999993</c:v>
                </c:pt>
                <c:pt idx="258">
                  <c:v>72.501000000000005</c:v>
                </c:pt>
                <c:pt idx="259">
                  <c:v>72.183999999999997</c:v>
                </c:pt>
                <c:pt idx="260">
                  <c:v>70.423000000000002</c:v>
                </c:pt>
                <c:pt idx="261">
                  <c:v>71.653999999999996</c:v>
                </c:pt>
                <c:pt idx="262">
                  <c:v>71.893000000000001</c:v>
                </c:pt>
                <c:pt idx="263">
                  <c:v>72.988</c:v>
                </c:pt>
                <c:pt idx="264">
                  <c:v>73.637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B-8D94-4C7C-BCC9-915412477D6D}"/>
            </c:ext>
          </c:extLst>
        </c:ser>
        <c:ser>
          <c:idx val="13"/>
          <c:order val="6"/>
          <c:tx>
            <c:strRef>
              <c:f>Test!$J$32:$L$32</c:f>
              <c:strCache>
                <c:ptCount val="1"/>
                <c:pt idx="0">
                  <c:v>th7o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Meas!$AC$2:$AC$7001</c:f>
              <c:numCache>
                <c:formatCode>General</c:formatCode>
                <c:ptCount val="7000"/>
                <c:pt idx="0">
                  <c:v>20.547999999999998</c:v>
                </c:pt>
                <c:pt idx="1">
                  <c:v>20.484999999999999</c:v>
                </c:pt>
                <c:pt idx="2">
                  <c:v>20.353000000000002</c:v>
                </c:pt>
                <c:pt idx="3">
                  <c:v>20.352</c:v>
                </c:pt>
                <c:pt idx="4">
                  <c:v>20.387</c:v>
                </c:pt>
                <c:pt idx="5">
                  <c:v>20.413</c:v>
                </c:pt>
                <c:pt idx="6">
                  <c:v>20.437999999999999</c:v>
                </c:pt>
                <c:pt idx="7">
                  <c:v>20.393000000000001</c:v>
                </c:pt>
                <c:pt idx="8">
                  <c:v>20.481000000000002</c:v>
                </c:pt>
                <c:pt idx="9">
                  <c:v>20.498999999999999</c:v>
                </c:pt>
                <c:pt idx="10">
                  <c:v>20.437999999999999</c:v>
                </c:pt>
                <c:pt idx="11">
                  <c:v>20.446000000000002</c:v>
                </c:pt>
                <c:pt idx="12">
                  <c:v>20.463999999999999</c:v>
                </c:pt>
                <c:pt idx="13">
                  <c:v>20.454000000000001</c:v>
                </c:pt>
                <c:pt idx="14">
                  <c:v>20.454000000000001</c:v>
                </c:pt>
                <c:pt idx="15">
                  <c:v>20.436</c:v>
                </c:pt>
                <c:pt idx="16">
                  <c:v>20.417999999999999</c:v>
                </c:pt>
                <c:pt idx="17">
                  <c:v>20.489000000000001</c:v>
                </c:pt>
                <c:pt idx="18">
                  <c:v>20.489000000000001</c:v>
                </c:pt>
                <c:pt idx="19">
                  <c:v>20.382999999999999</c:v>
                </c:pt>
                <c:pt idx="20">
                  <c:v>20.401</c:v>
                </c:pt>
                <c:pt idx="21">
                  <c:v>20.454000000000001</c:v>
                </c:pt>
                <c:pt idx="22">
                  <c:v>20.454000000000001</c:v>
                </c:pt>
                <c:pt idx="23">
                  <c:v>20.472000000000001</c:v>
                </c:pt>
                <c:pt idx="24">
                  <c:v>20.542999999999999</c:v>
                </c:pt>
                <c:pt idx="25">
                  <c:v>20.489000000000001</c:v>
                </c:pt>
                <c:pt idx="26">
                  <c:v>20.524999999999999</c:v>
                </c:pt>
                <c:pt idx="27">
                  <c:v>20.417999999999999</c:v>
                </c:pt>
                <c:pt idx="28">
                  <c:v>20.56</c:v>
                </c:pt>
                <c:pt idx="29">
                  <c:v>20.596</c:v>
                </c:pt>
                <c:pt idx="30">
                  <c:v>20.614000000000001</c:v>
                </c:pt>
                <c:pt idx="31">
                  <c:v>20.614000000000001</c:v>
                </c:pt>
                <c:pt idx="32">
                  <c:v>20.596</c:v>
                </c:pt>
                <c:pt idx="33">
                  <c:v>20.649000000000001</c:v>
                </c:pt>
                <c:pt idx="34">
                  <c:v>20.638999999999999</c:v>
                </c:pt>
                <c:pt idx="35">
                  <c:v>20.806999999999999</c:v>
                </c:pt>
                <c:pt idx="36">
                  <c:v>20.878</c:v>
                </c:pt>
                <c:pt idx="37">
                  <c:v>21.001999999999999</c:v>
                </c:pt>
                <c:pt idx="38">
                  <c:v>21.08</c:v>
                </c:pt>
                <c:pt idx="39">
                  <c:v>21.195</c:v>
                </c:pt>
                <c:pt idx="40">
                  <c:v>21.238</c:v>
                </c:pt>
                <c:pt idx="41">
                  <c:v>21.318000000000001</c:v>
                </c:pt>
                <c:pt idx="42">
                  <c:v>21.193000000000001</c:v>
                </c:pt>
                <c:pt idx="43">
                  <c:v>21.353000000000002</c:v>
                </c:pt>
                <c:pt idx="44">
                  <c:v>21.370999999999999</c:v>
                </c:pt>
                <c:pt idx="45">
                  <c:v>21.263999999999999</c:v>
                </c:pt>
                <c:pt idx="46">
                  <c:v>21.423999999999999</c:v>
                </c:pt>
                <c:pt idx="47">
                  <c:v>21.556000000000001</c:v>
                </c:pt>
                <c:pt idx="48">
                  <c:v>21.652999999999999</c:v>
                </c:pt>
                <c:pt idx="49">
                  <c:v>21.635000000000002</c:v>
                </c:pt>
                <c:pt idx="50">
                  <c:v>21.582000000000001</c:v>
                </c:pt>
                <c:pt idx="51">
                  <c:v>21.670999999999999</c:v>
                </c:pt>
                <c:pt idx="52">
                  <c:v>21.689</c:v>
                </c:pt>
                <c:pt idx="53">
                  <c:v>21.847999999999999</c:v>
                </c:pt>
                <c:pt idx="54">
                  <c:v>21.937000000000001</c:v>
                </c:pt>
                <c:pt idx="55">
                  <c:v>22.132000000000001</c:v>
                </c:pt>
                <c:pt idx="56">
                  <c:v>22.202000000000002</c:v>
                </c:pt>
                <c:pt idx="57">
                  <c:v>22.149000000000001</c:v>
                </c:pt>
                <c:pt idx="58">
                  <c:v>22.22</c:v>
                </c:pt>
                <c:pt idx="59">
                  <c:v>22.22</c:v>
                </c:pt>
                <c:pt idx="60">
                  <c:v>22.184999999999999</c:v>
                </c:pt>
                <c:pt idx="61">
                  <c:v>22.079000000000001</c:v>
                </c:pt>
                <c:pt idx="62">
                  <c:v>22.149000000000001</c:v>
                </c:pt>
                <c:pt idx="63">
                  <c:v>22.22</c:v>
                </c:pt>
                <c:pt idx="64">
                  <c:v>22.097000000000001</c:v>
                </c:pt>
                <c:pt idx="65">
                  <c:v>22.026</c:v>
                </c:pt>
                <c:pt idx="66">
                  <c:v>21.890999999999998</c:v>
                </c:pt>
                <c:pt idx="67">
                  <c:v>21.943999999999999</c:v>
                </c:pt>
                <c:pt idx="68">
                  <c:v>22.05</c:v>
                </c:pt>
                <c:pt idx="69">
                  <c:v>22.120999999999999</c:v>
                </c:pt>
                <c:pt idx="70">
                  <c:v>22.356999999999999</c:v>
                </c:pt>
                <c:pt idx="71">
                  <c:v>22.34</c:v>
                </c:pt>
                <c:pt idx="72">
                  <c:v>22.472000000000001</c:v>
                </c:pt>
                <c:pt idx="73">
                  <c:v>22.63</c:v>
                </c:pt>
                <c:pt idx="74">
                  <c:v>22.998999999999999</c:v>
                </c:pt>
                <c:pt idx="75">
                  <c:v>23.146999999999998</c:v>
                </c:pt>
                <c:pt idx="76">
                  <c:v>23.382999999999999</c:v>
                </c:pt>
                <c:pt idx="77">
                  <c:v>23.917999999999999</c:v>
                </c:pt>
                <c:pt idx="78">
                  <c:v>24.207000000000001</c:v>
                </c:pt>
                <c:pt idx="79">
                  <c:v>24.652000000000001</c:v>
                </c:pt>
                <c:pt idx="80">
                  <c:v>24.74</c:v>
                </c:pt>
                <c:pt idx="81">
                  <c:v>24.635000000000002</c:v>
                </c:pt>
                <c:pt idx="82">
                  <c:v>25.099</c:v>
                </c:pt>
                <c:pt idx="83">
                  <c:v>25.59</c:v>
                </c:pt>
                <c:pt idx="84">
                  <c:v>25.914000000000001</c:v>
                </c:pt>
                <c:pt idx="85">
                  <c:v>26.422999999999998</c:v>
                </c:pt>
                <c:pt idx="86">
                  <c:v>26.774000000000001</c:v>
                </c:pt>
                <c:pt idx="87">
                  <c:v>27.388000000000002</c:v>
                </c:pt>
                <c:pt idx="88">
                  <c:v>27.652000000000001</c:v>
                </c:pt>
                <c:pt idx="89">
                  <c:v>28.003</c:v>
                </c:pt>
                <c:pt idx="90">
                  <c:v>28.318000000000001</c:v>
                </c:pt>
                <c:pt idx="91">
                  <c:v>28.74</c:v>
                </c:pt>
                <c:pt idx="92">
                  <c:v>29.388999999999999</c:v>
                </c:pt>
                <c:pt idx="93">
                  <c:v>29.652000000000001</c:v>
                </c:pt>
                <c:pt idx="94">
                  <c:v>29.898</c:v>
                </c:pt>
                <c:pt idx="95">
                  <c:v>29.74</c:v>
                </c:pt>
                <c:pt idx="96">
                  <c:v>30.126000000000001</c:v>
                </c:pt>
                <c:pt idx="97">
                  <c:v>30.704999999999998</c:v>
                </c:pt>
                <c:pt idx="98">
                  <c:v>31.178999999999998</c:v>
                </c:pt>
                <c:pt idx="99">
                  <c:v>31.565000000000001</c:v>
                </c:pt>
                <c:pt idx="100">
                  <c:v>32.021000000000001</c:v>
                </c:pt>
                <c:pt idx="101">
                  <c:v>31.617999999999999</c:v>
                </c:pt>
                <c:pt idx="102">
                  <c:v>31.881</c:v>
                </c:pt>
                <c:pt idx="103">
                  <c:v>31.916</c:v>
                </c:pt>
                <c:pt idx="104">
                  <c:v>32.127000000000002</c:v>
                </c:pt>
                <c:pt idx="105">
                  <c:v>32.783999999999999</c:v>
                </c:pt>
                <c:pt idx="106">
                  <c:v>33.03</c:v>
                </c:pt>
                <c:pt idx="107">
                  <c:v>33.494</c:v>
                </c:pt>
                <c:pt idx="108">
                  <c:v>34.616999999999997</c:v>
                </c:pt>
                <c:pt idx="109">
                  <c:v>35.142000000000003</c:v>
                </c:pt>
                <c:pt idx="110">
                  <c:v>35.783999999999999</c:v>
                </c:pt>
                <c:pt idx="111">
                  <c:v>35.991999999999997</c:v>
                </c:pt>
                <c:pt idx="112">
                  <c:v>36.198</c:v>
                </c:pt>
                <c:pt idx="113">
                  <c:v>36.926000000000002</c:v>
                </c:pt>
                <c:pt idx="114">
                  <c:v>37.723999999999997</c:v>
                </c:pt>
                <c:pt idx="115">
                  <c:v>37.783999999999999</c:v>
                </c:pt>
                <c:pt idx="116">
                  <c:v>38.728999999999999</c:v>
                </c:pt>
                <c:pt idx="117">
                  <c:v>40.619</c:v>
                </c:pt>
                <c:pt idx="118">
                  <c:v>41.496000000000002</c:v>
                </c:pt>
                <c:pt idx="119">
                  <c:v>41.816000000000003</c:v>
                </c:pt>
                <c:pt idx="120">
                  <c:v>43.375999999999998</c:v>
                </c:pt>
                <c:pt idx="121">
                  <c:v>43.802</c:v>
                </c:pt>
                <c:pt idx="122">
                  <c:v>42.744</c:v>
                </c:pt>
                <c:pt idx="123">
                  <c:v>42.335000000000001</c:v>
                </c:pt>
                <c:pt idx="124">
                  <c:v>42.387</c:v>
                </c:pt>
                <c:pt idx="125">
                  <c:v>44.295000000000002</c:v>
                </c:pt>
                <c:pt idx="126">
                  <c:v>43.914000000000001</c:v>
                </c:pt>
                <c:pt idx="127">
                  <c:v>44.034999999999997</c:v>
                </c:pt>
                <c:pt idx="128">
                  <c:v>43.756999999999998</c:v>
                </c:pt>
                <c:pt idx="129">
                  <c:v>44.122</c:v>
                </c:pt>
                <c:pt idx="130">
                  <c:v>43.411000000000001</c:v>
                </c:pt>
                <c:pt idx="131">
                  <c:v>43.531999999999996</c:v>
                </c:pt>
                <c:pt idx="132">
                  <c:v>42.457000000000001</c:v>
                </c:pt>
                <c:pt idx="133">
                  <c:v>42.37</c:v>
                </c:pt>
                <c:pt idx="134">
                  <c:v>42.161999999999999</c:v>
                </c:pt>
                <c:pt idx="135">
                  <c:v>41.624000000000002</c:v>
                </c:pt>
                <c:pt idx="136">
                  <c:v>42.542999999999999</c:v>
                </c:pt>
                <c:pt idx="137">
                  <c:v>42.533000000000001</c:v>
                </c:pt>
                <c:pt idx="138">
                  <c:v>42.957000000000001</c:v>
                </c:pt>
                <c:pt idx="139">
                  <c:v>43.293999999999997</c:v>
                </c:pt>
                <c:pt idx="140">
                  <c:v>43.875</c:v>
                </c:pt>
                <c:pt idx="141">
                  <c:v>45.982999999999997</c:v>
                </c:pt>
                <c:pt idx="142">
                  <c:v>47.639000000000003</c:v>
                </c:pt>
                <c:pt idx="143">
                  <c:v>48.389000000000003</c:v>
                </c:pt>
                <c:pt idx="144">
                  <c:v>48.533999999999999</c:v>
                </c:pt>
                <c:pt idx="145">
                  <c:v>49.316000000000003</c:v>
                </c:pt>
                <c:pt idx="146">
                  <c:v>50.889000000000003</c:v>
                </c:pt>
                <c:pt idx="147">
                  <c:v>51.326999999999998</c:v>
                </c:pt>
                <c:pt idx="148">
                  <c:v>52.365000000000002</c:v>
                </c:pt>
                <c:pt idx="149">
                  <c:v>51.985999999999997</c:v>
                </c:pt>
                <c:pt idx="150">
                  <c:v>53.808</c:v>
                </c:pt>
                <c:pt idx="151">
                  <c:v>57.427999999999997</c:v>
                </c:pt>
                <c:pt idx="152">
                  <c:v>58.173999999999999</c:v>
                </c:pt>
                <c:pt idx="153">
                  <c:v>59.247</c:v>
                </c:pt>
                <c:pt idx="154">
                  <c:v>59.710999999999999</c:v>
                </c:pt>
                <c:pt idx="155">
                  <c:v>61.158999999999999</c:v>
                </c:pt>
                <c:pt idx="156">
                  <c:v>59.168999999999997</c:v>
                </c:pt>
                <c:pt idx="157">
                  <c:v>57.037999999999997</c:v>
                </c:pt>
                <c:pt idx="158">
                  <c:v>58.378</c:v>
                </c:pt>
                <c:pt idx="159">
                  <c:v>57.906999999999996</c:v>
                </c:pt>
                <c:pt idx="160">
                  <c:v>57.906999999999996</c:v>
                </c:pt>
                <c:pt idx="161">
                  <c:v>57.45</c:v>
                </c:pt>
                <c:pt idx="162">
                  <c:v>56.762999999999998</c:v>
                </c:pt>
                <c:pt idx="163">
                  <c:v>59.41</c:v>
                </c:pt>
                <c:pt idx="164">
                  <c:v>60.2</c:v>
                </c:pt>
                <c:pt idx="165">
                  <c:v>61.194000000000003</c:v>
                </c:pt>
                <c:pt idx="166">
                  <c:v>63.143000000000001</c:v>
                </c:pt>
                <c:pt idx="167">
                  <c:v>61.484000000000002</c:v>
                </c:pt>
                <c:pt idx="168">
                  <c:v>63.844000000000001</c:v>
                </c:pt>
                <c:pt idx="169">
                  <c:v>63.622</c:v>
                </c:pt>
                <c:pt idx="170">
                  <c:v>67.521000000000001</c:v>
                </c:pt>
                <c:pt idx="171">
                  <c:v>69.248000000000005</c:v>
                </c:pt>
                <c:pt idx="172">
                  <c:v>70.47</c:v>
                </c:pt>
                <c:pt idx="173">
                  <c:v>70.941000000000003</c:v>
                </c:pt>
                <c:pt idx="174">
                  <c:v>70.436000000000007</c:v>
                </c:pt>
                <c:pt idx="175">
                  <c:v>72.427000000000007</c:v>
                </c:pt>
                <c:pt idx="176">
                  <c:v>72.016999999999996</c:v>
                </c:pt>
                <c:pt idx="177">
                  <c:v>70.337999999999994</c:v>
                </c:pt>
                <c:pt idx="178">
                  <c:v>73.843000000000004</c:v>
                </c:pt>
                <c:pt idx="179">
                  <c:v>74.731999999999999</c:v>
                </c:pt>
                <c:pt idx="180">
                  <c:v>77.114999999999995</c:v>
                </c:pt>
                <c:pt idx="181">
                  <c:v>80.447000000000003</c:v>
                </c:pt>
                <c:pt idx="182">
                  <c:v>83.061000000000007</c:v>
                </c:pt>
                <c:pt idx="183">
                  <c:v>81.317999999999998</c:v>
                </c:pt>
                <c:pt idx="184">
                  <c:v>79.590999999999994</c:v>
                </c:pt>
                <c:pt idx="185">
                  <c:v>76.463999999999999</c:v>
                </c:pt>
                <c:pt idx="186">
                  <c:v>74.361999999999995</c:v>
                </c:pt>
                <c:pt idx="187">
                  <c:v>75.472999999999999</c:v>
                </c:pt>
                <c:pt idx="188">
                  <c:v>79.573999999999998</c:v>
                </c:pt>
                <c:pt idx="189">
                  <c:v>77.224000000000004</c:v>
                </c:pt>
                <c:pt idx="190">
                  <c:v>74.728999999999999</c:v>
                </c:pt>
                <c:pt idx="191">
                  <c:v>75.156000000000006</c:v>
                </c:pt>
                <c:pt idx="192">
                  <c:v>74.994</c:v>
                </c:pt>
                <c:pt idx="193">
                  <c:v>74.328000000000003</c:v>
                </c:pt>
                <c:pt idx="194">
                  <c:v>72.430999999999997</c:v>
                </c:pt>
                <c:pt idx="195">
                  <c:v>73.867000000000004</c:v>
                </c:pt>
                <c:pt idx="196">
                  <c:v>77.701999999999998</c:v>
                </c:pt>
                <c:pt idx="197">
                  <c:v>82.007999999999996</c:v>
                </c:pt>
                <c:pt idx="198">
                  <c:v>81.376000000000005</c:v>
                </c:pt>
                <c:pt idx="199">
                  <c:v>81.888999999999996</c:v>
                </c:pt>
                <c:pt idx="200">
                  <c:v>78.819999999999993</c:v>
                </c:pt>
                <c:pt idx="201">
                  <c:v>80.709000000000003</c:v>
                </c:pt>
                <c:pt idx="202">
                  <c:v>80.385000000000005</c:v>
                </c:pt>
                <c:pt idx="203">
                  <c:v>82.093999999999994</c:v>
                </c:pt>
                <c:pt idx="204">
                  <c:v>80.641000000000005</c:v>
                </c:pt>
                <c:pt idx="205">
                  <c:v>79.820999999999998</c:v>
                </c:pt>
                <c:pt idx="206">
                  <c:v>81.12</c:v>
                </c:pt>
                <c:pt idx="207">
                  <c:v>81.108999999999995</c:v>
                </c:pt>
                <c:pt idx="208">
                  <c:v>81.117000000000004</c:v>
                </c:pt>
                <c:pt idx="209">
                  <c:v>83.637</c:v>
                </c:pt>
                <c:pt idx="210">
                  <c:v>85.216999999999999</c:v>
                </c:pt>
                <c:pt idx="211">
                  <c:v>87.948999999999998</c:v>
                </c:pt>
                <c:pt idx="212">
                  <c:v>91.084999999999994</c:v>
                </c:pt>
                <c:pt idx="213">
                  <c:v>97.632000000000005</c:v>
                </c:pt>
                <c:pt idx="214">
                  <c:v>106.336</c:v>
                </c:pt>
                <c:pt idx="215">
                  <c:v>105.43</c:v>
                </c:pt>
                <c:pt idx="216">
                  <c:v>105.172</c:v>
                </c:pt>
                <c:pt idx="217">
                  <c:v>105.76</c:v>
                </c:pt>
                <c:pt idx="218">
                  <c:v>107.973</c:v>
                </c:pt>
                <c:pt idx="219">
                  <c:v>112.428</c:v>
                </c:pt>
                <c:pt idx="220">
                  <c:v>118.426</c:v>
                </c:pt>
                <c:pt idx="221">
                  <c:v>119.224</c:v>
                </c:pt>
                <c:pt idx="222">
                  <c:v>117.974</c:v>
                </c:pt>
                <c:pt idx="223">
                  <c:v>120.318</c:v>
                </c:pt>
                <c:pt idx="224">
                  <c:v>118.503</c:v>
                </c:pt>
                <c:pt idx="225">
                  <c:v>117.236</c:v>
                </c:pt>
                <c:pt idx="226">
                  <c:v>110.902</c:v>
                </c:pt>
                <c:pt idx="227">
                  <c:v>111.369</c:v>
                </c:pt>
                <c:pt idx="228">
                  <c:v>120.274</c:v>
                </c:pt>
                <c:pt idx="229">
                  <c:v>123.93600000000001</c:v>
                </c:pt>
                <c:pt idx="230">
                  <c:v>122.166</c:v>
                </c:pt>
                <c:pt idx="231">
                  <c:v>127.643</c:v>
                </c:pt>
                <c:pt idx="232">
                  <c:v>135.07499999999999</c:v>
                </c:pt>
                <c:pt idx="233">
                  <c:v>139.28800000000001</c:v>
                </c:pt>
                <c:pt idx="234">
                  <c:v>137.29900000000001</c:v>
                </c:pt>
                <c:pt idx="235">
                  <c:v>133.571</c:v>
                </c:pt>
                <c:pt idx="236">
                  <c:v>128.43</c:v>
                </c:pt>
                <c:pt idx="237">
                  <c:v>139.059</c:v>
                </c:pt>
                <c:pt idx="238">
                  <c:v>146.86500000000001</c:v>
                </c:pt>
                <c:pt idx="239">
                  <c:v>139.71799999999999</c:v>
                </c:pt>
                <c:pt idx="240">
                  <c:v>139.80600000000001</c:v>
                </c:pt>
                <c:pt idx="241">
                  <c:v>140.96799999999999</c:v>
                </c:pt>
                <c:pt idx="242">
                  <c:v>146.45099999999999</c:v>
                </c:pt>
                <c:pt idx="243">
                  <c:v>156.30099999999999</c:v>
                </c:pt>
                <c:pt idx="244">
                  <c:v>169.40299999999999</c:v>
                </c:pt>
                <c:pt idx="245">
                  <c:v>168.71799999999999</c:v>
                </c:pt>
                <c:pt idx="246">
                  <c:v>181.71</c:v>
                </c:pt>
                <c:pt idx="247">
                  <c:v>181.024</c:v>
                </c:pt>
                <c:pt idx="248">
                  <c:v>123.724</c:v>
                </c:pt>
                <c:pt idx="249">
                  <c:v>100.117</c:v>
                </c:pt>
                <c:pt idx="250">
                  <c:v>69.885000000000005</c:v>
                </c:pt>
                <c:pt idx="251">
                  <c:v>63.832999999999998</c:v>
                </c:pt>
                <c:pt idx="252">
                  <c:v>45.829000000000001</c:v>
                </c:pt>
                <c:pt idx="253">
                  <c:v>40.762</c:v>
                </c:pt>
                <c:pt idx="254">
                  <c:v>40.848999999999997</c:v>
                </c:pt>
                <c:pt idx="255">
                  <c:v>32.115000000000002</c:v>
                </c:pt>
                <c:pt idx="256">
                  <c:v>33.869999999999997</c:v>
                </c:pt>
                <c:pt idx="257">
                  <c:v>34.063000000000002</c:v>
                </c:pt>
                <c:pt idx="258">
                  <c:v>33.624000000000002</c:v>
                </c:pt>
                <c:pt idx="259">
                  <c:v>37.326000000000001</c:v>
                </c:pt>
                <c:pt idx="260">
                  <c:v>37.222000000000001</c:v>
                </c:pt>
                <c:pt idx="261">
                  <c:v>35.436</c:v>
                </c:pt>
                <c:pt idx="262">
                  <c:v>32.192999999999998</c:v>
                </c:pt>
                <c:pt idx="263">
                  <c:v>32.264000000000003</c:v>
                </c:pt>
                <c:pt idx="264">
                  <c:v>33.000999999999998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D-8D94-4C7C-BCC9-915412477D6D}"/>
            </c:ext>
          </c:extLst>
        </c:ser>
        <c:ser>
          <c:idx val="15"/>
          <c:order val="7"/>
          <c:tx>
            <c:strRef>
              <c:f>Test!$J$34:$L$34</c:f>
              <c:strCache>
                <c:ptCount val="1"/>
                <c:pt idx="0">
                  <c:v>th8o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Meas!$AE$2:$AE$7001</c:f>
              <c:numCache>
                <c:formatCode>General</c:formatCode>
                <c:ptCount val="7000"/>
                <c:pt idx="0">
                  <c:v>21.027000000000001</c:v>
                </c:pt>
                <c:pt idx="1">
                  <c:v>21</c:v>
                </c:pt>
                <c:pt idx="2">
                  <c:v>20.956</c:v>
                </c:pt>
                <c:pt idx="3">
                  <c:v>20.972999999999999</c:v>
                </c:pt>
                <c:pt idx="4">
                  <c:v>20.972999999999999</c:v>
                </c:pt>
                <c:pt idx="5">
                  <c:v>20.945</c:v>
                </c:pt>
                <c:pt idx="6">
                  <c:v>20.97</c:v>
                </c:pt>
                <c:pt idx="7">
                  <c:v>20.96</c:v>
                </c:pt>
                <c:pt idx="8">
                  <c:v>20.978000000000002</c:v>
                </c:pt>
                <c:pt idx="9">
                  <c:v>20.995999999999999</c:v>
                </c:pt>
                <c:pt idx="10">
                  <c:v>20.917000000000002</c:v>
                </c:pt>
                <c:pt idx="11">
                  <c:v>20.96</c:v>
                </c:pt>
                <c:pt idx="12">
                  <c:v>21.013999999999999</c:v>
                </c:pt>
                <c:pt idx="13">
                  <c:v>20.951000000000001</c:v>
                </c:pt>
                <c:pt idx="14">
                  <c:v>21.021999999999998</c:v>
                </c:pt>
                <c:pt idx="15">
                  <c:v>20.951000000000001</c:v>
                </c:pt>
                <c:pt idx="16">
                  <c:v>20.968</c:v>
                </c:pt>
                <c:pt idx="17">
                  <c:v>20.914999999999999</c:v>
                </c:pt>
                <c:pt idx="18">
                  <c:v>20.933</c:v>
                </c:pt>
                <c:pt idx="19">
                  <c:v>20.896999999999998</c:v>
                </c:pt>
                <c:pt idx="20">
                  <c:v>20.968</c:v>
                </c:pt>
                <c:pt idx="21">
                  <c:v>20.968</c:v>
                </c:pt>
                <c:pt idx="22">
                  <c:v>20.951000000000001</c:v>
                </c:pt>
                <c:pt idx="23">
                  <c:v>20.914999999999999</c:v>
                </c:pt>
                <c:pt idx="24">
                  <c:v>20.933</c:v>
                </c:pt>
                <c:pt idx="25">
                  <c:v>20.914999999999999</c:v>
                </c:pt>
                <c:pt idx="26">
                  <c:v>20.986000000000001</c:v>
                </c:pt>
                <c:pt idx="27">
                  <c:v>20.88</c:v>
                </c:pt>
                <c:pt idx="28">
                  <c:v>20.896999999999998</c:v>
                </c:pt>
                <c:pt idx="29">
                  <c:v>20.896999999999998</c:v>
                </c:pt>
                <c:pt idx="30">
                  <c:v>20.88</c:v>
                </c:pt>
                <c:pt idx="31">
                  <c:v>20.951000000000001</c:v>
                </c:pt>
                <c:pt idx="32">
                  <c:v>20.914999999999999</c:v>
                </c:pt>
                <c:pt idx="33">
                  <c:v>20.914999999999999</c:v>
                </c:pt>
                <c:pt idx="34">
                  <c:v>20.87</c:v>
                </c:pt>
                <c:pt idx="35">
                  <c:v>20.966999999999999</c:v>
                </c:pt>
                <c:pt idx="36">
                  <c:v>21.001999999999999</c:v>
                </c:pt>
                <c:pt idx="37">
                  <c:v>21.056000000000001</c:v>
                </c:pt>
                <c:pt idx="38">
                  <c:v>21.08</c:v>
                </c:pt>
                <c:pt idx="39">
                  <c:v>21.123999999999999</c:v>
                </c:pt>
                <c:pt idx="40">
                  <c:v>21.114000000000001</c:v>
                </c:pt>
                <c:pt idx="41">
                  <c:v>21.158000000000001</c:v>
                </c:pt>
                <c:pt idx="42">
                  <c:v>21.087</c:v>
                </c:pt>
                <c:pt idx="43">
                  <c:v>21.14</c:v>
                </c:pt>
                <c:pt idx="44">
                  <c:v>21.158000000000001</c:v>
                </c:pt>
                <c:pt idx="45">
                  <c:v>21.14</c:v>
                </c:pt>
                <c:pt idx="46">
                  <c:v>21.210999999999999</c:v>
                </c:pt>
                <c:pt idx="47">
                  <c:v>21.29</c:v>
                </c:pt>
                <c:pt idx="48">
                  <c:v>21.28</c:v>
                </c:pt>
                <c:pt idx="49">
                  <c:v>21.315999999999999</c:v>
                </c:pt>
                <c:pt idx="50">
                  <c:v>21.315999999999999</c:v>
                </c:pt>
                <c:pt idx="51">
                  <c:v>21.315999999999999</c:v>
                </c:pt>
                <c:pt idx="52">
                  <c:v>21.405000000000001</c:v>
                </c:pt>
                <c:pt idx="53">
                  <c:v>21.387</c:v>
                </c:pt>
                <c:pt idx="54">
                  <c:v>21.422000000000001</c:v>
                </c:pt>
                <c:pt idx="55">
                  <c:v>21.457999999999998</c:v>
                </c:pt>
                <c:pt idx="56">
                  <c:v>21.475999999999999</c:v>
                </c:pt>
                <c:pt idx="57">
                  <c:v>21.44</c:v>
                </c:pt>
                <c:pt idx="58">
                  <c:v>21.44</c:v>
                </c:pt>
                <c:pt idx="59">
                  <c:v>21.492999999999999</c:v>
                </c:pt>
                <c:pt idx="60">
                  <c:v>21.529</c:v>
                </c:pt>
                <c:pt idx="61">
                  <c:v>21.529</c:v>
                </c:pt>
                <c:pt idx="62">
                  <c:v>21.529</c:v>
                </c:pt>
                <c:pt idx="63">
                  <c:v>21.564</c:v>
                </c:pt>
                <c:pt idx="64">
                  <c:v>21.547000000000001</c:v>
                </c:pt>
                <c:pt idx="65">
                  <c:v>21.510999999999999</c:v>
                </c:pt>
                <c:pt idx="66">
                  <c:v>21.518000000000001</c:v>
                </c:pt>
                <c:pt idx="67">
                  <c:v>21.571000000000002</c:v>
                </c:pt>
                <c:pt idx="68">
                  <c:v>21.571000000000002</c:v>
                </c:pt>
                <c:pt idx="69">
                  <c:v>21.606999999999999</c:v>
                </c:pt>
                <c:pt idx="70">
                  <c:v>21.632999999999999</c:v>
                </c:pt>
                <c:pt idx="71">
                  <c:v>21.632999999999999</c:v>
                </c:pt>
                <c:pt idx="72">
                  <c:v>21.696000000000002</c:v>
                </c:pt>
                <c:pt idx="73">
                  <c:v>21.766999999999999</c:v>
                </c:pt>
                <c:pt idx="74">
                  <c:v>21.890999999999998</c:v>
                </c:pt>
                <c:pt idx="75">
                  <c:v>21.899000000000001</c:v>
                </c:pt>
                <c:pt idx="76">
                  <c:v>21.995999999999999</c:v>
                </c:pt>
                <c:pt idx="77">
                  <c:v>22.11</c:v>
                </c:pt>
                <c:pt idx="78">
                  <c:v>22.276</c:v>
                </c:pt>
                <c:pt idx="79">
                  <c:v>22.405999999999999</c:v>
                </c:pt>
                <c:pt idx="80">
                  <c:v>22.423999999999999</c:v>
                </c:pt>
                <c:pt idx="81">
                  <c:v>22.459</c:v>
                </c:pt>
                <c:pt idx="82">
                  <c:v>22.571999999999999</c:v>
                </c:pt>
                <c:pt idx="83">
                  <c:v>22.677</c:v>
                </c:pt>
                <c:pt idx="84">
                  <c:v>22.843</c:v>
                </c:pt>
                <c:pt idx="85">
                  <c:v>22.948</c:v>
                </c:pt>
                <c:pt idx="86">
                  <c:v>23.071000000000002</c:v>
                </c:pt>
                <c:pt idx="87">
                  <c:v>23.298999999999999</c:v>
                </c:pt>
                <c:pt idx="88">
                  <c:v>23.352</c:v>
                </c:pt>
                <c:pt idx="89">
                  <c:v>23.58</c:v>
                </c:pt>
                <c:pt idx="90">
                  <c:v>23.721</c:v>
                </c:pt>
                <c:pt idx="91">
                  <c:v>23.826000000000001</c:v>
                </c:pt>
                <c:pt idx="92">
                  <c:v>24.053999999999998</c:v>
                </c:pt>
                <c:pt idx="93">
                  <c:v>24.212</c:v>
                </c:pt>
                <c:pt idx="94">
                  <c:v>24.3</c:v>
                </c:pt>
                <c:pt idx="95">
                  <c:v>24.545000000000002</c:v>
                </c:pt>
                <c:pt idx="96">
                  <c:v>24.616</c:v>
                </c:pt>
                <c:pt idx="97">
                  <c:v>24.826000000000001</c:v>
                </c:pt>
                <c:pt idx="98">
                  <c:v>25.018999999999998</c:v>
                </c:pt>
                <c:pt idx="99">
                  <c:v>25.212</c:v>
                </c:pt>
                <c:pt idx="100">
                  <c:v>25.318000000000001</c:v>
                </c:pt>
                <c:pt idx="101">
                  <c:v>25.457999999999998</c:v>
                </c:pt>
                <c:pt idx="102">
                  <c:v>25.510999999999999</c:v>
                </c:pt>
                <c:pt idx="103">
                  <c:v>25.651</c:v>
                </c:pt>
                <c:pt idx="104">
                  <c:v>25.791</c:v>
                </c:pt>
                <c:pt idx="105">
                  <c:v>26.08</c:v>
                </c:pt>
                <c:pt idx="106">
                  <c:v>26.361000000000001</c:v>
                </c:pt>
                <c:pt idx="107">
                  <c:v>26.72</c:v>
                </c:pt>
                <c:pt idx="108">
                  <c:v>26.966000000000001</c:v>
                </c:pt>
                <c:pt idx="109">
                  <c:v>27.088000000000001</c:v>
                </c:pt>
                <c:pt idx="110">
                  <c:v>27.210999999999999</c:v>
                </c:pt>
                <c:pt idx="111">
                  <c:v>27.317</c:v>
                </c:pt>
                <c:pt idx="112">
                  <c:v>27.664999999999999</c:v>
                </c:pt>
                <c:pt idx="113">
                  <c:v>27.946000000000002</c:v>
                </c:pt>
                <c:pt idx="114">
                  <c:v>28.279</c:v>
                </c:pt>
                <c:pt idx="115">
                  <c:v>28.463000000000001</c:v>
                </c:pt>
                <c:pt idx="116">
                  <c:v>28.856999999999999</c:v>
                </c:pt>
                <c:pt idx="117">
                  <c:v>29.242999999999999</c:v>
                </c:pt>
                <c:pt idx="118">
                  <c:v>29.585999999999999</c:v>
                </c:pt>
                <c:pt idx="119">
                  <c:v>30.015000000000001</c:v>
                </c:pt>
                <c:pt idx="120">
                  <c:v>30.277000000000001</c:v>
                </c:pt>
                <c:pt idx="121">
                  <c:v>30.655000000000001</c:v>
                </c:pt>
                <c:pt idx="122">
                  <c:v>30.812999999999999</c:v>
                </c:pt>
                <c:pt idx="123">
                  <c:v>31.048999999999999</c:v>
                </c:pt>
                <c:pt idx="124">
                  <c:v>31.294</c:v>
                </c:pt>
                <c:pt idx="125">
                  <c:v>31.628</c:v>
                </c:pt>
                <c:pt idx="126">
                  <c:v>31.698</c:v>
                </c:pt>
                <c:pt idx="127">
                  <c:v>31.890999999999998</c:v>
                </c:pt>
                <c:pt idx="128">
                  <c:v>32.067</c:v>
                </c:pt>
                <c:pt idx="129">
                  <c:v>32.241999999999997</c:v>
                </c:pt>
                <c:pt idx="130">
                  <c:v>32.33</c:v>
                </c:pt>
                <c:pt idx="131">
                  <c:v>32.347000000000001</c:v>
                </c:pt>
                <c:pt idx="132">
                  <c:v>32.488</c:v>
                </c:pt>
                <c:pt idx="133">
                  <c:v>32.610999999999997</c:v>
                </c:pt>
                <c:pt idx="134">
                  <c:v>32.698</c:v>
                </c:pt>
                <c:pt idx="135">
                  <c:v>32.768999999999998</c:v>
                </c:pt>
                <c:pt idx="136">
                  <c:v>32.962000000000003</c:v>
                </c:pt>
                <c:pt idx="137">
                  <c:v>33.337000000000003</c:v>
                </c:pt>
                <c:pt idx="138">
                  <c:v>33.695999999999998</c:v>
                </c:pt>
                <c:pt idx="139">
                  <c:v>33.880000000000003</c:v>
                </c:pt>
                <c:pt idx="140">
                  <c:v>34.203000000000003</c:v>
                </c:pt>
                <c:pt idx="141">
                  <c:v>34.616999999999997</c:v>
                </c:pt>
                <c:pt idx="142">
                  <c:v>35.011000000000003</c:v>
                </c:pt>
                <c:pt idx="143">
                  <c:v>35.35</c:v>
                </c:pt>
                <c:pt idx="144">
                  <c:v>35.74</c:v>
                </c:pt>
                <c:pt idx="145">
                  <c:v>36.337000000000003</c:v>
                </c:pt>
                <c:pt idx="146">
                  <c:v>36.814999999999998</c:v>
                </c:pt>
                <c:pt idx="147">
                  <c:v>37.395000000000003</c:v>
                </c:pt>
                <c:pt idx="148">
                  <c:v>37.991999999999997</c:v>
                </c:pt>
                <c:pt idx="149">
                  <c:v>38.79</c:v>
                </c:pt>
                <c:pt idx="150">
                  <c:v>39.31</c:v>
                </c:pt>
                <c:pt idx="151">
                  <c:v>40.048999999999999</c:v>
                </c:pt>
                <c:pt idx="152">
                  <c:v>40.715000000000003</c:v>
                </c:pt>
                <c:pt idx="153">
                  <c:v>41.104999999999997</c:v>
                </c:pt>
                <c:pt idx="154">
                  <c:v>41.469000000000001</c:v>
                </c:pt>
                <c:pt idx="155">
                  <c:v>41.823999999999998</c:v>
                </c:pt>
                <c:pt idx="156">
                  <c:v>42.084000000000003</c:v>
                </c:pt>
                <c:pt idx="157">
                  <c:v>42.448</c:v>
                </c:pt>
                <c:pt idx="158">
                  <c:v>42.985999999999997</c:v>
                </c:pt>
                <c:pt idx="159">
                  <c:v>43.116999999999997</c:v>
                </c:pt>
                <c:pt idx="160">
                  <c:v>43.082000000000001</c:v>
                </c:pt>
                <c:pt idx="161">
                  <c:v>43.540999999999997</c:v>
                </c:pt>
                <c:pt idx="162">
                  <c:v>43.853000000000002</c:v>
                </c:pt>
                <c:pt idx="163">
                  <c:v>44.374000000000002</c:v>
                </c:pt>
                <c:pt idx="164">
                  <c:v>44.546999999999997</c:v>
                </c:pt>
                <c:pt idx="165">
                  <c:v>44.773000000000003</c:v>
                </c:pt>
                <c:pt idx="166">
                  <c:v>45.414000000000001</c:v>
                </c:pt>
                <c:pt idx="167">
                  <c:v>46.107999999999997</c:v>
                </c:pt>
                <c:pt idx="168">
                  <c:v>46.802</c:v>
                </c:pt>
                <c:pt idx="169">
                  <c:v>47.530999999999999</c:v>
                </c:pt>
                <c:pt idx="170">
                  <c:v>48.168999999999997</c:v>
                </c:pt>
                <c:pt idx="171">
                  <c:v>49.149000000000001</c:v>
                </c:pt>
                <c:pt idx="172">
                  <c:v>50.170999999999999</c:v>
                </c:pt>
                <c:pt idx="173">
                  <c:v>50.231999999999999</c:v>
                </c:pt>
                <c:pt idx="174">
                  <c:v>50.429000000000002</c:v>
                </c:pt>
                <c:pt idx="175">
                  <c:v>50.814999999999998</c:v>
                </c:pt>
                <c:pt idx="176">
                  <c:v>51.502000000000002</c:v>
                </c:pt>
                <c:pt idx="177">
                  <c:v>51.654000000000003</c:v>
                </c:pt>
                <c:pt idx="178">
                  <c:v>52.616999999999997</c:v>
                </c:pt>
                <c:pt idx="179">
                  <c:v>53.442</c:v>
                </c:pt>
                <c:pt idx="180">
                  <c:v>54.67</c:v>
                </c:pt>
                <c:pt idx="181">
                  <c:v>55.34</c:v>
                </c:pt>
                <c:pt idx="182">
                  <c:v>56.131</c:v>
                </c:pt>
                <c:pt idx="183">
                  <c:v>56.628999999999998</c:v>
                </c:pt>
                <c:pt idx="184">
                  <c:v>57.348999999999997</c:v>
                </c:pt>
                <c:pt idx="185">
                  <c:v>57.246000000000002</c:v>
                </c:pt>
                <c:pt idx="186">
                  <c:v>57.109000000000002</c:v>
                </c:pt>
                <c:pt idx="187">
                  <c:v>57.899000000000001</c:v>
                </c:pt>
                <c:pt idx="188">
                  <c:v>58.345999999999997</c:v>
                </c:pt>
                <c:pt idx="189">
                  <c:v>58.578000000000003</c:v>
                </c:pt>
                <c:pt idx="190">
                  <c:v>58.56</c:v>
                </c:pt>
                <c:pt idx="191">
                  <c:v>59.161999999999999</c:v>
                </c:pt>
                <c:pt idx="192">
                  <c:v>59.859000000000002</c:v>
                </c:pt>
                <c:pt idx="193">
                  <c:v>60.494999999999997</c:v>
                </c:pt>
                <c:pt idx="194">
                  <c:v>61.042000000000002</c:v>
                </c:pt>
                <c:pt idx="195">
                  <c:v>61.588999999999999</c:v>
                </c:pt>
                <c:pt idx="196">
                  <c:v>62.435000000000002</c:v>
                </c:pt>
                <c:pt idx="197">
                  <c:v>63.512</c:v>
                </c:pt>
                <c:pt idx="198">
                  <c:v>64.212999999999994</c:v>
                </c:pt>
                <c:pt idx="199">
                  <c:v>64.59</c:v>
                </c:pt>
                <c:pt idx="200">
                  <c:v>64.613</c:v>
                </c:pt>
                <c:pt idx="201">
                  <c:v>64.965999999999994</c:v>
                </c:pt>
                <c:pt idx="202">
                  <c:v>65.256</c:v>
                </c:pt>
                <c:pt idx="203">
                  <c:v>65.718000000000004</c:v>
                </c:pt>
                <c:pt idx="204">
                  <c:v>66.009</c:v>
                </c:pt>
                <c:pt idx="205">
                  <c:v>66.59</c:v>
                </c:pt>
                <c:pt idx="206">
                  <c:v>67.171999999999997</c:v>
                </c:pt>
                <c:pt idx="207">
                  <c:v>67.861999999999995</c:v>
                </c:pt>
                <c:pt idx="208">
                  <c:v>68.331999999999994</c:v>
                </c:pt>
                <c:pt idx="209">
                  <c:v>69.605000000000004</c:v>
                </c:pt>
                <c:pt idx="210">
                  <c:v>70.263000000000005</c:v>
                </c:pt>
                <c:pt idx="211">
                  <c:v>71.093000000000004</c:v>
                </c:pt>
                <c:pt idx="212">
                  <c:v>72.17</c:v>
                </c:pt>
                <c:pt idx="213">
                  <c:v>73.914000000000001</c:v>
                </c:pt>
                <c:pt idx="214">
                  <c:v>75.628</c:v>
                </c:pt>
                <c:pt idx="215">
                  <c:v>79.838999999999999</c:v>
                </c:pt>
                <c:pt idx="216">
                  <c:v>81.325999999999993</c:v>
                </c:pt>
                <c:pt idx="217">
                  <c:v>81.447999999999993</c:v>
                </c:pt>
                <c:pt idx="218">
                  <c:v>82.325999999999993</c:v>
                </c:pt>
                <c:pt idx="219">
                  <c:v>83.453000000000003</c:v>
                </c:pt>
                <c:pt idx="220">
                  <c:v>84.332999999999998</c:v>
                </c:pt>
                <c:pt idx="221">
                  <c:v>85.188000000000002</c:v>
                </c:pt>
                <c:pt idx="222">
                  <c:v>86.111999999999995</c:v>
                </c:pt>
                <c:pt idx="223">
                  <c:v>87.5</c:v>
                </c:pt>
                <c:pt idx="224">
                  <c:v>87.918999999999997</c:v>
                </c:pt>
                <c:pt idx="225">
                  <c:v>88.896000000000001</c:v>
                </c:pt>
                <c:pt idx="226">
                  <c:v>89.033000000000001</c:v>
                </c:pt>
                <c:pt idx="227">
                  <c:v>89.614999999999995</c:v>
                </c:pt>
                <c:pt idx="228">
                  <c:v>90.489000000000004</c:v>
                </c:pt>
                <c:pt idx="229">
                  <c:v>91.072000000000003</c:v>
                </c:pt>
                <c:pt idx="230">
                  <c:v>91.483000000000004</c:v>
                </c:pt>
                <c:pt idx="231">
                  <c:v>92.494</c:v>
                </c:pt>
                <c:pt idx="232">
                  <c:v>93.334000000000003</c:v>
                </c:pt>
                <c:pt idx="233">
                  <c:v>94.721999999999994</c:v>
                </c:pt>
                <c:pt idx="234">
                  <c:v>95.424999999999997</c:v>
                </c:pt>
                <c:pt idx="235">
                  <c:v>95.715999999999994</c:v>
                </c:pt>
                <c:pt idx="236">
                  <c:v>96.179000000000002</c:v>
                </c:pt>
                <c:pt idx="237">
                  <c:v>97.326999999999998</c:v>
                </c:pt>
                <c:pt idx="238">
                  <c:v>99.087000000000003</c:v>
                </c:pt>
                <c:pt idx="239">
                  <c:v>99.275999999999996</c:v>
                </c:pt>
                <c:pt idx="240">
                  <c:v>100.414</c:v>
                </c:pt>
                <c:pt idx="241">
                  <c:v>101.327</c:v>
                </c:pt>
                <c:pt idx="242">
                  <c:v>102.042</c:v>
                </c:pt>
                <c:pt idx="243">
                  <c:v>103.82599999999999</c:v>
                </c:pt>
                <c:pt idx="244">
                  <c:v>106.04900000000001</c:v>
                </c:pt>
                <c:pt idx="245">
                  <c:v>107.212</c:v>
                </c:pt>
                <c:pt idx="246">
                  <c:v>108.194</c:v>
                </c:pt>
                <c:pt idx="247">
                  <c:v>108.822</c:v>
                </c:pt>
                <c:pt idx="248">
                  <c:v>89.988</c:v>
                </c:pt>
                <c:pt idx="249">
                  <c:v>75.152000000000001</c:v>
                </c:pt>
                <c:pt idx="250">
                  <c:v>63.540999999999997</c:v>
                </c:pt>
                <c:pt idx="251">
                  <c:v>63.165999999999997</c:v>
                </c:pt>
                <c:pt idx="252">
                  <c:v>57.052999999999997</c:v>
                </c:pt>
                <c:pt idx="253">
                  <c:v>55.436</c:v>
                </c:pt>
                <c:pt idx="254">
                  <c:v>53.665999999999997</c:v>
                </c:pt>
                <c:pt idx="255">
                  <c:v>52.625</c:v>
                </c:pt>
                <c:pt idx="256">
                  <c:v>52.109000000000002</c:v>
                </c:pt>
                <c:pt idx="257">
                  <c:v>51.731000000000002</c:v>
                </c:pt>
                <c:pt idx="258">
                  <c:v>51.164000000000001</c:v>
                </c:pt>
                <c:pt idx="259">
                  <c:v>51.55</c:v>
                </c:pt>
                <c:pt idx="260">
                  <c:v>50.655999999999999</c:v>
                </c:pt>
                <c:pt idx="261">
                  <c:v>49.66</c:v>
                </c:pt>
                <c:pt idx="262">
                  <c:v>48.610999999999997</c:v>
                </c:pt>
                <c:pt idx="263">
                  <c:v>47.734000000000002</c:v>
                </c:pt>
                <c:pt idx="264">
                  <c:v>47.179000000000002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F-8D94-4C7C-BCC9-915412477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54640"/>
        <c:axId val="264859536"/>
      </c:scatterChart>
      <c:valAx>
        <c:axId val="264854640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264859536"/>
        <c:crosses val="autoZero"/>
        <c:crossBetween val="midCat"/>
      </c:valAx>
      <c:valAx>
        <c:axId val="264859536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26485464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Températures de surveillance sous le plateau d'essai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Test!$J$47:$L$47</c:f>
              <c:strCache>
                <c:ptCount val="1"/>
                <c:pt idx="0">
                  <c:v>ths1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Meas!$AR$2:$AR$7001</c:f>
              <c:numCache>
                <c:formatCode>General</c:formatCode>
                <c:ptCount val="7000"/>
                <c:pt idx="0">
                  <c:v>20.797000000000001</c:v>
                </c:pt>
                <c:pt idx="1">
                  <c:v>20.893999999999998</c:v>
                </c:pt>
                <c:pt idx="2">
                  <c:v>20.814</c:v>
                </c:pt>
                <c:pt idx="3">
                  <c:v>20.831</c:v>
                </c:pt>
                <c:pt idx="4">
                  <c:v>20.812999999999999</c:v>
                </c:pt>
                <c:pt idx="5">
                  <c:v>20.803000000000001</c:v>
                </c:pt>
                <c:pt idx="6">
                  <c:v>20.846</c:v>
                </c:pt>
                <c:pt idx="7">
                  <c:v>20.818000000000001</c:v>
                </c:pt>
                <c:pt idx="8">
                  <c:v>20.925000000000001</c:v>
                </c:pt>
                <c:pt idx="9">
                  <c:v>20.943000000000001</c:v>
                </c:pt>
                <c:pt idx="10">
                  <c:v>20.827999999999999</c:v>
                </c:pt>
                <c:pt idx="11">
                  <c:v>20.853999999999999</c:v>
                </c:pt>
                <c:pt idx="12">
                  <c:v>20.853999999999999</c:v>
                </c:pt>
                <c:pt idx="13">
                  <c:v>20.968</c:v>
                </c:pt>
                <c:pt idx="14">
                  <c:v>20.933</c:v>
                </c:pt>
                <c:pt idx="15">
                  <c:v>20.933</c:v>
                </c:pt>
                <c:pt idx="16">
                  <c:v>21.021999999999998</c:v>
                </c:pt>
                <c:pt idx="17">
                  <c:v>20.951000000000001</c:v>
                </c:pt>
                <c:pt idx="18">
                  <c:v>21.004000000000001</c:v>
                </c:pt>
                <c:pt idx="19">
                  <c:v>21.021999999999998</c:v>
                </c:pt>
                <c:pt idx="20">
                  <c:v>21.11</c:v>
                </c:pt>
                <c:pt idx="21">
                  <c:v>21.093</c:v>
                </c:pt>
                <c:pt idx="22">
                  <c:v>21.181000000000001</c:v>
                </c:pt>
                <c:pt idx="23">
                  <c:v>21.146000000000001</c:v>
                </c:pt>
                <c:pt idx="24">
                  <c:v>21.128</c:v>
                </c:pt>
                <c:pt idx="25">
                  <c:v>21.199000000000002</c:v>
                </c:pt>
                <c:pt idx="26">
                  <c:v>21.323</c:v>
                </c:pt>
                <c:pt idx="27">
                  <c:v>21.27</c:v>
                </c:pt>
                <c:pt idx="28">
                  <c:v>21.323</c:v>
                </c:pt>
                <c:pt idx="29">
                  <c:v>21.376999999999999</c:v>
                </c:pt>
                <c:pt idx="30">
                  <c:v>21.376999999999999</c:v>
                </c:pt>
                <c:pt idx="31">
                  <c:v>21.411999999999999</c:v>
                </c:pt>
                <c:pt idx="32">
                  <c:v>21.501000000000001</c:v>
                </c:pt>
                <c:pt idx="33">
                  <c:v>21.643000000000001</c:v>
                </c:pt>
                <c:pt idx="34">
                  <c:v>21.597000000000001</c:v>
                </c:pt>
                <c:pt idx="35">
                  <c:v>21.73</c:v>
                </c:pt>
                <c:pt idx="36">
                  <c:v>21.783000000000001</c:v>
                </c:pt>
                <c:pt idx="37">
                  <c:v>21.995999999999999</c:v>
                </c:pt>
                <c:pt idx="38">
                  <c:v>22.003</c:v>
                </c:pt>
                <c:pt idx="39">
                  <c:v>22.152999999999999</c:v>
                </c:pt>
                <c:pt idx="40">
                  <c:v>22.353999999999999</c:v>
                </c:pt>
                <c:pt idx="41">
                  <c:v>22.431999999999999</c:v>
                </c:pt>
                <c:pt idx="42">
                  <c:v>22.555</c:v>
                </c:pt>
                <c:pt idx="43">
                  <c:v>22.713000000000001</c:v>
                </c:pt>
                <c:pt idx="44">
                  <c:v>22.853000000000002</c:v>
                </c:pt>
                <c:pt idx="45">
                  <c:v>23.010999999999999</c:v>
                </c:pt>
                <c:pt idx="46">
                  <c:v>23.186</c:v>
                </c:pt>
                <c:pt idx="47">
                  <c:v>23.51</c:v>
                </c:pt>
                <c:pt idx="48">
                  <c:v>23.658999999999999</c:v>
                </c:pt>
                <c:pt idx="49">
                  <c:v>23.922000000000001</c:v>
                </c:pt>
                <c:pt idx="50">
                  <c:v>24.184999999999999</c:v>
                </c:pt>
                <c:pt idx="51">
                  <c:v>24.431000000000001</c:v>
                </c:pt>
                <c:pt idx="52">
                  <c:v>24.747</c:v>
                </c:pt>
                <c:pt idx="53">
                  <c:v>25.045000000000002</c:v>
                </c:pt>
                <c:pt idx="54">
                  <c:v>25.414000000000001</c:v>
                </c:pt>
                <c:pt idx="55">
                  <c:v>25.765000000000001</c:v>
                </c:pt>
                <c:pt idx="56">
                  <c:v>26.256</c:v>
                </c:pt>
                <c:pt idx="57">
                  <c:v>26.518999999999998</c:v>
                </c:pt>
                <c:pt idx="58">
                  <c:v>26.975000000000001</c:v>
                </c:pt>
                <c:pt idx="59">
                  <c:v>27.484000000000002</c:v>
                </c:pt>
                <c:pt idx="60">
                  <c:v>27.922999999999998</c:v>
                </c:pt>
                <c:pt idx="61">
                  <c:v>28.414000000000001</c:v>
                </c:pt>
                <c:pt idx="62">
                  <c:v>28.957999999999998</c:v>
                </c:pt>
                <c:pt idx="63">
                  <c:v>29.555</c:v>
                </c:pt>
                <c:pt idx="64">
                  <c:v>30.099</c:v>
                </c:pt>
                <c:pt idx="65">
                  <c:v>30.731000000000002</c:v>
                </c:pt>
                <c:pt idx="66">
                  <c:v>31.422000000000001</c:v>
                </c:pt>
                <c:pt idx="67">
                  <c:v>32.177</c:v>
                </c:pt>
                <c:pt idx="68">
                  <c:v>32.984000000000002</c:v>
                </c:pt>
                <c:pt idx="69">
                  <c:v>33.720999999999997</c:v>
                </c:pt>
                <c:pt idx="70">
                  <c:v>34.606999999999999</c:v>
                </c:pt>
                <c:pt idx="71">
                  <c:v>35.514000000000003</c:v>
                </c:pt>
                <c:pt idx="72">
                  <c:v>36.424999999999997</c:v>
                </c:pt>
                <c:pt idx="73">
                  <c:v>37.482999999999997</c:v>
                </c:pt>
                <c:pt idx="74">
                  <c:v>38.576000000000001</c:v>
                </c:pt>
                <c:pt idx="75">
                  <c:v>39.606999999999999</c:v>
                </c:pt>
                <c:pt idx="76">
                  <c:v>40.951000000000001</c:v>
                </c:pt>
                <c:pt idx="77">
                  <c:v>42.398000000000003</c:v>
                </c:pt>
                <c:pt idx="78">
                  <c:v>43.95</c:v>
                </c:pt>
                <c:pt idx="79">
                  <c:v>45.622</c:v>
                </c:pt>
                <c:pt idx="80">
                  <c:v>47.374000000000002</c:v>
                </c:pt>
                <c:pt idx="81">
                  <c:v>49.097000000000001</c:v>
                </c:pt>
                <c:pt idx="82">
                  <c:v>51.133000000000003</c:v>
                </c:pt>
                <c:pt idx="83">
                  <c:v>53.195</c:v>
                </c:pt>
                <c:pt idx="84">
                  <c:v>55.558</c:v>
                </c:pt>
                <c:pt idx="85">
                  <c:v>58.015999999999998</c:v>
                </c:pt>
                <c:pt idx="86">
                  <c:v>60.576000000000001</c:v>
                </c:pt>
                <c:pt idx="87">
                  <c:v>63.432000000000002</c:v>
                </c:pt>
                <c:pt idx="88">
                  <c:v>66.236000000000004</c:v>
                </c:pt>
                <c:pt idx="89">
                  <c:v>69.347999999999999</c:v>
                </c:pt>
                <c:pt idx="90">
                  <c:v>72.563000000000002</c:v>
                </c:pt>
                <c:pt idx="91">
                  <c:v>76.75</c:v>
                </c:pt>
                <c:pt idx="92">
                  <c:v>80.646000000000001</c:v>
                </c:pt>
                <c:pt idx="93">
                  <c:v>84.576999999999998</c:v>
                </c:pt>
                <c:pt idx="94">
                  <c:v>88.531999999999996</c:v>
                </c:pt>
                <c:pt idx="95">
                  <c:v>92.73</c:v>
                </c:pt>
                <c:pt idx="96">
                  <c:v>97.289000000000001</c:v>
                </c:pt>
                <c:pt idx="97">
                  <c:v>102.26300000000001</c:v>
                </c:pt>
                <c:pt idx="98">
                  <c:v>108.261</c:v>
                </c:pt>
                <c:pt idx="99">
                  <c:v>114.125</c:v>
                </c:pt>
                <c:pt idx="100">
                  <c:v>120.408</c:v>
                </c:pt>
                <c:pt idx="101">
                  <c:v>126.887</c:v>
                </c:pt>
                <c:pt idx="102">
                  <c:v>133.88200000000001</c:v>
                </c:pt>
                <c:pt idx="103">
                  <c:v>141.13200000000001</c:v>
                </c:pt>
                <c:pt idx="104">
                  <c:v>149.30000000000001</c:v>
                </c:pt>
                <c:pt idx="105">
                  <c:v>157.85400000000001</c:v>
                </c:pt>
                <c:pt idx="106">
                  <c:v>166.87700000000001</c:v>
                </c:pt>
                <c:pt idx="107">
                  <c:v>176.17400000000001</c:v>
                </c:pt>
                <c:pt idx="108">
                  <c:v>185.53100000000001</c:v>
                </c:pt>
                <c:pt idx="109">
                  <c:v>195.41900000000001</c:v>
                </c:pt>
                <c:pt idx="110">
                  <c:v>205.209</c:v>
                </c:pt>
                <c:pt idx="111">
                  <c:v>215.16200000000001</c:v>
                </c:pt>
                <c:pt idx="112">
                  <c:v>224.846</c:v>
                </c:pt>
                <c:pt idx="113">
                  <c:v>234.416</c:v>
                </c:pt>
                <c:pt idx="114">
                  <c:v>244.19900000000001</c:v>
                </c:pt>
                <c:pt idx="115">
                  <c:v>254.251</c:v>
                </c:pt>
                <c:pt idx="116">
                  <c:v>265.084</c:v>
                </c:pt>
                <c:pt idx="117">
                  <c:v>275.74</c:v>
                </c:pt>
                <c:pt idx="118">
                  <c:v>286.29300000000001</c:v>
                </c:pt>
                <c:pt idx="119">
                  <c:v>296.96199999999999</c:v>
                </c:pt>
                <c:pt idx="120">
                  <c:v>307.346</c:v>
                </c:pt>
                <c:pt idx="121">
                  <c:v>317.33699999999999</c:v>
                </c:pt>
                <c:pt idx="122">
                  <c:v>327.32299999999998</c:v>
                </c:pt>
                <c:pt idx="123">
                  <c:v>336.70499999999998</c:v>
                </c:pt>
                <c:pt idx="124">
                  <c:v>345.99900000000002</c:v>
                </c:pt>
                <c:pt idx="125">
                  <c:v>355.00900000000001</c:v>
                </c:pt>
                <c:pt idx="126">
                  <c:v>363.69799999999998</c:v>
                </c:pt>
                <c:pt idx="127">
                  <c:v>372.327</c:v>
                </c:pt>
                <c:pt idx="128">
                  <c:v>380.459</c:v>
                </c:pt>
                <c:pt idx="129">
                  <c:v>388.30599999999998</c:v>
                </c:pt>
                <c:pt idx="130">
                  <c:v>395.79199999999997</c:v>
                </c:pt>
                <c:pt idx="131">
                  <c:v>403.60500000000002</c:v>
                </c:pt>
                <c:pt idx="132">
                  <c:v>411.995</c:v>
                </c:pt>
                <c:pt idx="133">
                  <c:v>420.20699999999999</c:v>
                </c:pt>
                <c:pt idx="134">
                  <c:v>428.459</c:v>
                </c:pt>
                <c:pt idx="135">
                  <c:v>435.41</c:v>
                </c:pt>
                <c:pt idx="136">
                  <c:v>441.47199999999998</c:v>
                </c:pt>
                <c:pt idx="137">
                  <c:v>448.70600000000002</c:v>
                </c:pt>
                <c:pt idx="138">
                  <c:v>455.17</c:v>
                </c:pt>
                <c:pt idx="139">
                  <c:v>461.93200000000002</c:v>
                </c:pt>
                <c:pt idx="140">
                  <c:v>468.55900000000003</c:v>
                </c:pt>
                <c:pt idx="141">
                  <c:v>474.33499999999998</c:v>
                </c:pt>
                <c:pt idx="142">
                  <c:v>480.44200000000001</c:v>
                </c:pt>
                <c:pt idx="143">
                  <c:v>485.44299999999998</c:v>
                </c:pt>
                <c:pt idx="144">
                  <c:v>489.77499999999998</c:v>
                </c:pt>
                <c:pt idx="145">
                  <c:v>494.29700000000003</c:v>
                </c:pt>
                <c:pt idx="146">
                  <c:v>499.096</c:v>
                </c:pt>
                <c:pt idx="147">
                  <c:v>503.59500000000003</c:v>
                </c:pt>
                <c:pt idx="148">
                  <c:v>507.09399999999999</c:v>
                </c:pt>
                <c:pt idx="149">
                  <c:v>511.339</c:v>
                </c:pt>
                <c:pt idx="150">
                  <c:v>515.702</c:v>
                </c:pt>
                <c:pt idx="151">
                  <c:v>520.154</c:v>
                </c:pt>
                <c:pt idx="152">
                  <c:v>524.61800000000005</c:v>
                </c:pt>
                <c:pt idx="153">
                  <c:v>528.33199999999999</c:v>
                </c:pt>
                <c:pt idx="154">
                  <c:v>531.81899999999996</c:v>
                </c:pt>
                <c:pt idx="155">
                  <c:v>535.66399999999999</c:v>
                </c:pt>
                <c:pt idx="156">
                  <c:v>539.38499999999999</c:v>
                </c:pt>
                <c:pt idx="157">
                  <c:v>541.82000000000005</c:v>
                </c:pt>
                <c:pt idx="158">
                  <c:v>544.48800000000006</c:v>
                </c:pt>
                <c:pt idx="159">
                  <c:v>547.48299999999995</c:v>
                </c:pt>
                <c:pt idx="160">
                  <c:v>548.93299999999999</c:v>
                </c:pt>
                <c:pt idx="161">
                  <c:v>550.45899999999995</c:v>
                </c:pt>
                <c:pt idx="162">
                  <c:v>552.27599999999995</c:v>
                </c:pt>
                <c:pt idx="163">
                  <c:v>554.22799999999995</c:v>
                </c:pt>
                <c:pt idx="164">
                  <c:v>556.73</c:v>
                </c:pt>
                <c:pt idx="165">
                  <c:v>558.78099999999995</c:v>
                </c:pt>
                <c:pt idx="166">
                  <c:v>561.09900000000005</c:v>
                </c:pt>
                <c:pt idx="167">
                  <c:v>562.75</c:v>
                </c:pt>
                <c:pt idx="168">
                  <c:v>564.73500000000001</c:v>
                </c:pt>
                <c:pt idx="169">
                  <c:v>566.41999999999996</c:v>
                </c:pt>
                <c:pt idx="170">
                  <c:v>568.43899999999996</c:v>
                </c:pt>
                <c:pt idx="171">
                  <c:v>570.77499999999998</c:v>
                </c:pt>
                <c:pt idx="172">
                  <c:v>572.91800000000001</c:v>
                </c:pt>
                <c:pt idx="173">
                  <c:v>574.29499999999996</c:v>
                </c:pt>
                <c:pt idx="174">
                  <c:v>575.053</c:v>
                </c:pt>
                <c:pt idx="175">
                  <c:v>576.39499999999998</c:v>
                </c:pt>
                <c:pt idx="176">
                  <c:v>580.96900000000005</c:v>
                </c:pt>
                <c:pt idx="177">
                  <c:v>583.45399999999995</c:v>
                </c:pt>
                <c:pt idx="178">
                  <c:v>583.58799999999997</c:v>
                </c:pt>
                <c:pt idx="179">
                  <c:v>585.32399999999996</c:v>
                </c:pt>
                <c:pt idx="180">
                  <c:v>588.28599999999994</c:v>
                </c:pt>
                <c:pt idx="181">
                  <c:v>590.524</c:v>
                </c:pt>
                <c:pt idx="182">
                  <c:v>592.96400000000006</c:v>
                </c:pt>
                <c:pt idx="183">
                  <c:v>594.91899999999998</c:v>
                </c:pt>
                <c:pt idx="184">
                  <c:v>597.173</c:v>
                </c:pt>
                <c:pt idx="185">
                  <c:v>599.14499999999998</c:v>
                </c:pt>
                <c:pt idx="186">
                  <c:v>600.76599999999996</c:v>
                </c:pt>
                <c:pt idx="187">
                  <c:v>602.15300000000002</c:v>
                </c:pt>
                <c:pt idx="188">
                  <c:v>603.79300000000001</c:v>
                </c:pt>
                <c:pt idx="189">
                  <c:v>605.59</c:v>
                </c:pt>
                <c:pt idx="190">
                  <c:v>606.59400000000005</c:v>
                </c:pt>
                <c:pt idx="191">
                  <c:v>607.38099999999997</c:v>
                </c:pt>
                <c:pt idx="192">
                  <c:v>608.14300000000003</c:v>
                </c:pt>
                <c:pt idx="193">
                  <c:v>608.66099999999994</c:v>
                </c:pt>
                <c:pt idx="194">
                  <c:v>609.48099999999999</c:v>
                </c:pt>
                <c:pt idx="195">
                  <c:v>610.23400000000004</c:v>
                </c:pt>
                <c:pt idx="196">
                  <c:v>610.07399999999996</c:v>
                </c:pt>
                <c:pt idx="197">
                  <c:v>610.71</c:v>
                </c:pt>
                <c:pt idx="198">
                  <c:v>611.346</c:v>
                </c:pt>
                <c:pt idx="199">
                  <c:v>612.34900000000005</c:v>
                </c:pt>
                <c:pt idx="200">
                  <c:v>613.49400000000003</c:v>
                </c:pt>
                <c:pt idx="201">
                  <c:v>614.74199999999996</c:v>
                </c:pt>
                <c:pt idx="202">
                  <c:v>616.08199999999999</c:v>
                </c:pt>
                <c:pt idx="203">
                  <c:v>617.54</c:v>
                </c:pt>
                <c:pt idx="204">
                  <c:v>618.93100000000004</c:v>
                </c:pt>
                <c:pt idx="205">
                  <c:v>620.20399999999995</c:v>
                </c:pt>
                <c:pt idx="206">
                  <c:v>621.25900000000001</c:v>
                </c:pt>
                <c:pt idx="207">
                  <c:v>622.47199999999998</c:v>
                </c:pt>
                <c:pt idx="208">
                  <c:v>622.56399999999996</c:v>
                </c:pt>
                <c:pt idx="209">
                  <c:v>622.87300000000005</c:v>
                </c:pt>
                <c:pt idx="210">
                  <c:v>623.41700000000003</c:v>
                </c:pt>
                <c:pt idx="211">
                  <c:v>624.13</c:v>
                </c:pt>
                <c:pt idx="212">
                  <c:v>625.25199999999995</c:v>
                </c:pt>
                <c:pt idx="213">
                  <c:v>626.375</c:v>
                </c:pt>
                <c:pt idx="214">
                  <c:v>627.57000000000005</c:v>
                </c:pt>
                <c:pt idx="215">
                  <c:v>628.78599999999994</c:v>
                </c:pt>
                <c:pt idx="216">
                  <c:v>629.97699999999998</c:v>
                </c:pt>
                <c:pt idx="217">
                  <c:v>631.37300000000005</c:v>
                </c:pt>
                <c:pt idx="218">
                  <c:v>632.72199999999998</c:v>
                </c:pt>
                <c:pt idx="219">
                  <c:v>634.04600000000005</c:v>
                </c:pt>
                <c:pt idx="220">
                  <c:v>635.63199999999995</c:v>
                </c:pt>
                <c:pt idx="221">
                  <c:v>637.30999999999995</c:v>
                </c:pt>
                <c:pt idx="222">
                  <c:v>639.34100000000001</c:v>
                </c:pt>
                <c:pt idx="223">
                  <c:v>641.25699999999995</c:v>
                </c:pt>
                <c:pt idx="224">
                  <c:v>642.47500000000002</c:v>
                </c:pt>
                <c:pt idx="225">
                  <c:v>644.03899999999999</c:v>
                </c:pt>
                <c:pt idx="226">
                  <c:v>645.51800000000003</c:v>
                </c:pt>
                <c:pt idx="227">
                  <c:v>647.18200000000002</c:v>
                </c:pt>
                <c:pt idx="228">
                  <c:v>648.91399999999999</c:v>
                </c:pt>
                <c:pt idx="229">
                  <c:v>650.67899999999997</c:v>
                </c:pt>
                <c:pt idx="230">
                  <c:v>652.29399999999998</c:v>
                </c:pt>
                <c:pt idx="231">
                  <c:v>653.86099999999999</c:v>
                </c:pt>
                <c:pt idx="232">
                  <c:v>655.86500000000001</c:v>
                </c:pt>
                <c:pt idx="233">
                  <c:v>657.88699999999994</c:v>
                </c:pt>
                <c:pt idx="234">
                  <c:v>659.79</c:v>
                </c:pt>
                <c:pt idx="235">
                  <c:v>661.47500000000002</c:v>
                </c:pt>
                <c:pt idx="236">
                  <c:v>663.21</c:v>
                </c:pt>
                <c:pt idx="237">
                  <c:v>665.36900000000003</c:v>
                </c:pt>
                <c:pt idx="238">
                  <c:v>666.86199999999997</c:v>
                </c:pt>
                <c:pt idx="239">
                  <c:v>667.33399999999995</c:v>
                </c:pt>
                <c:pt idx="240">
                  <c:v>667.82399999999996</c:v>
                </c:pt>
                <c:pt idx="241">
                  <c:v>668.29600000000005</c:v>
                </c:pt>
                <c:pt idx="242">
                  <c:v>668.625</c:v>
                </c:pt>
                <c:pt idx="243">
                  <c:v>669.10599999999999</c:v>
                </c:pt>
                <c:pt idx="244">
                  <c:v>669.697</c:v>
                </c:pt>
                <c:pt idx="245">
                  <c:v>670.26199999999994</c:v>
                </c:pt>
                <c:pt idx="246">
                  <c:v>670.58299999999997</c:v>
                </c:pt>
                <c:pt idx="247">
                  <c:v>671.13</c:v>
                </c:pt>
                <c:pt idx="248">
                  <c:v>660.91499999999996</c:v>
                </c:pt>
                <c:pt idx="249">
                  <c:v>649.87599999999998</c:v>
                </c:pt>
                <c:pt idx="250">
                  <c:v>635.03800000000001</c:v>
                </c:pt>
                <c:pt idx="251">
                  <c:v>621.57299999999998</c:v>
                </c:pt>
                <c:pt idx="252">
                  <c:v>604.44100000000003</c:v>
                </c:pt>
                <c:pt idx="253">
                  <c:v>588.99699999999996</c:v>
                </c:pt>
                <c:pt idx="254">
                  <c:v>571.27099999999996</c:v>
                </c:pt>
                <c:pt idx="255">
                  <c:v>550.51300000000003</c:v>
                </c:pt>
                <c:pt idx="256">
                  <c:v>530.53</c:v>
                </c:pt>
                <c:pt idx="257">
                  <c:v>515.06899999999996</c:v>
                </c:pt>
                <c:pt idx="258">
                  <c:v>503.12200000000001</c:v>
                </c:pt>
                <c:pt idx="259">
                  <c:v>491.38600000000002</c:v>
                </c:pt>
                <c:pt idx="260">
                  <c:v>481.90199999999999</c:v>
                </c:pt>
                <c:pt idx="261">
                  <c:v>471.041</c:v>
                </c:pt>
                <c:pt idx="262">
                  <c:v>460.66</c:v>
                </c:pt>
                <c:pt idx="263">
                  <c:v>450.44200000000001</c:v>
                </c:pt>
                <c:pt idx="264">
                  <c:v>441.19099999999997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2BA0-41A6-97A8-78DF43F4E361}"/>
            </c:ext>
          </c:extLst>
        </c:ser>
        <c:ser>
          <c:idx val="1"/>
          <c:order val="1"/>
          <c:tx>
            <c:strRef>
              <c:f>Test!$J$48:$L$48</c:f>
              <c:strCache>
                <c:ptCount val="1"/>
                <c:pt idx="0">
                  <c:v>ths2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Meas!$AS$2:$AS$7001</c:f>
              <c:numCache>
                <c:formatCode>General</c:formatCode>
                <c:ptCount val="7000"/>
                <c:pt idx="0">
                  <c:v>21.719000000000001</c:v>
                </c:pt>
                <c:pt idx="1">
                  <c:v>21.71</c:v>
                </c:pt>
                <c:pt idx="2">
                  <c:v>21.719000000000001</c:v>
                </c:pt>
                <c:pt idx="3">
                  <c:v>21.736000000000001</c:v>
                </c:pt>
                <c:pt idx="4">
                  <c:v>21.7</c:v>
                </c:pt>
                <c:pt idx="5">
                  <c:v>21.69</c:v>
                </c:pt>
                <c:pt idx="6">
                  <c:v>21.768000000000001</c:v>
                </c:pt>
                <c:pt idx="7">
                  <c:v>21.722999999999999</c:v>
                </c:pt>
                <c:pt idx="8">
                  <c:v>21.741</c:v>
                </c:pt>
                <c:pt idx="9">
                  <c:v>21.722999999999999</c:v>
                </c:pt>
                <c:pt idx="10">
                  <c:v>21.661999999999999</c:v>
                </c:pt>
                <c:pt idx="11">
                  <c:v>21.741</c:v>
                </c:pt>
                <c:pt idx="12">
                  <c:v>21.722999999999999</c:v>
                </c:pt>
                <c:pt idx="13">
                  <c:v>21.766999999999999</c:v>
                </c:pt>
                <c:pt idx="14">
                  <c:v>21.802</c:v>
                </c:pt>
                <c:pt idx="15">
                  <c:v>21.696000000000002</c:v>
                </c:pt>
                <c:pt idx="16">
                  <c:v>21.748999999999999</c:v>
                </c:pt>
                <c:pt idx="17">
                  <c:v>21.696000000000002</c:v>
                </c:pt>
                <c:pt idx="18">
                  <c:v>21.696000000000002</c:v>
                </c:pt>
                <c:pt idx="19">
                  <c:v>21.66</c:v>
                </c:pt>
                <c:pt idx="20">
                  <c:v>21.748999999999999</c:v>
                </c:pt>
                <c:pt idx="21">
                  <c:v>21.785</c:v>
                </c:pt>
                <c:pt idx="22">
                  <c:v>21.748999999999999</c:v>
                </c:pt>
                <c:pt idx="23">
                  <c:v>21.696000000000002</c:v>
                </c:pt>
                <c:pt idx="24">
                  <c:v>21.696000000000002</c:v>
                </c:pt>
                <c:pt idx="25">
                  <c:v>21.713999999999999</c:v>
                </c:pt>
                <c:pt idx="26">
                  <c:v>21.802</c:v>
                </c:pt>
                <c:pt idx="27">
                  <c:v>21.66</c:v>
                </c:pt>
                <c:pt idx="28">
                  <c:v>21.643000000000001</c:v>
                </c:pt>
                <c:pt idx="29">
                  <c:v>21.678000000000001</c:v>
                </c:pt>
                <c:pt idx="30">
                  <c:v>21.678000000000001</c:v>
                </c:pt>
                <c:pt idx="31">
                  <c:v>21.713999999999999</c:v>
                </c:pt>
                <c:pt idx="32">
                  <c:v>21.731000000000002</c:v>
                </c:pt>
                <c:pt idx="33">
                  <c:v>21.731000000000002</c:v>
                </c:pt>
                <c:pt idx="34">
                  <c:v>21.651</c:v>
                </c:pt>
                <c:pt idx="35">
                  <c:v>21.693999999999999</c:v>
                </c:pt>
                <c:pt idx="36">
                  <c:v>21.747</c:v>
                </c:pt>
                <c:pt idx="37">
                  <c:v>21.712</c:v>
                </c:pt>
                <c:pt idx="38">
                  <c:v>21.719000000000001</c:v>
                </c:pt>
                <c:pt idx="39">
                  <c:v>21.763000000000002</c:v>
                </c:pt>
                <c:pt idx="40">
                  <c:v>21.734999999999999</c:v>
                </c:pt>
                <c:pt idx="41">
                  <c:v>21.797000000000001</c:v>
                </c:pt>
                <c:pt idx="42">
                  <c:v>21.707999999999998</c:v>
                </c:pt>
                <c:pt idx="43">
                  <c:v>21.742999999999999</c:v>
                </c:pt>
                <c:pt idx="44">
                  <c:v>21.760999999999999</c:v>
                </c:pt>
                <c:pt idx="45">
                  <c:v>21.742999999999999</c:v>
                </c:pt>
                <c:pt idx="46">
                  <c:v>21.725999999999999</c:v>
                </c:pt>
                <c:pt idx="47">
                  <c:v>21.876000000000001</c:v>
                </c:pt>
                <c:pt idx="48">
                  <c:v>21.759</c:v>
                </c:pt>
                <c:pt idx="49">
                  <c:v>21.777000000000001</c:v>
                </c:pt>
                <c:pt idx="50">
                  <c:v>21.759</c:v>
                </c:pt>
                <c:pt idx="51">
                  <c:v>21.706</c:v>
                </c:pt>
                <c:pt idx="52">
                  <c:v>21.759</c:v>
                </c:pt>
                <c:pt idx="53">
                  <c:v>21.777000000000001</c:v>
                </c:pt>
                <c:pt idx="54">
                  <c:v>21.777000000000001</c:v>
                </c:pt>
                <c:pt idx="55">
                  <c:v>21.795000000000002</c:v>
                </c:pt>
                <c:pt idx="56">
                  <c:v>21.795000000000002</c:v>
                </c:pt>
                <c:pt idx="57">
                  <c:v>21.742000000000001</c:v>
                </c:pt>
                <c:pt idx="58">
                  <c:v>21.795000000000002</c:v>
                </c:pt>
                <c:pt idx="59">
                  <c:v>21.742000000000001</c:v>
                </c:pt>
                <c:pt idx="60">
                  <c:v>21.777000000000001</c:v>
                </c:pt>
                <c:pt idx="61">
                  <c:v>21.759</c:v>
                </c:pt>
                <c:pt idx="62">
                  <c:v>21.742000000000001</c:v>
                </c:pt>
                <c:pt idx="63">
                  <c:v>21.812999999999999</c:v>
                </c:pt>
                <c:pt idx="64">
                  <c:v>21.812999999999999</c:v>
                </c:pt>
                <c:pt idx="65">
                  <c:v>21.83</c:v>
                </c:pt>
                <c:pt idx="66">
                  <c:v>21.855</c:v>
                </c:pt>
                <c:pt idx="67">
                  <c:v>21.802</c:v>
                </c:pt>
                <c:pt idx="68">
                  <c:v>21.838000000000001</c:v>
                </c:pt>
                <c:pt idx="69">
                  <c:v>21.82</c:v>
                </c:pt>
                <c:pt idx="70">
                  <c:v>21.846</c:v>
                </c:pt>
                <c:pt idx="71">
                  <c:v>21.846</c:v>
                </c:pt>
                <c:pt idx="72">
                  <c:v>21.82</c:v>
                </c:pt>
                <c:pt idx="73">
                  <c:v>21.873000000000001</c:v>
                </c:pt>
                <c:pt idx="74">
                  <c:v>21.890999999999998</c:v>
                </c:pt>
                <c:pt idx="75">
                  <c:v>21.846</c:v>
                </c:pt>
                <c:pt idx="76">
                  <c:v>21.925000000000001</c:v>
                </c:pt>
                <c:pt idx="77">
                  <c:v>21.914999999999999</c:v>
                </c:pt>
                <c:pt idx="78">
                  <c:v>21.975999999999999</c:v>
                </c:pt>
                <c:pt idx="79">
                  <c:v>22.053999999999998</c:v>
                </c:pt>
                <c:pt idx="80">
                  <c:v>22.001000000000001</c:v>
                </c:pt>
                <c:pt idx="81">
                  <c:v>21.983000000000001</c:v>
                </c:pt>
                <c:pt idx="82">
                  <c:v>22.045000000000002</c:v>
                </c:pt>
                <c:pt idx="83">
                  <c:v>22.027000000000001</c:v>
                </c:pt>
                <c:pt idx="84">
                  <c:v>22.071000000000002</c:v>
                </c:pt>
                <c:pt idx="85">
                  <c:v>22.035</c:v>
                </c:pt>
                <c:pt idx="86">
                  <c:v>22.088000000000001</c:v>
                </c:pt>
                <c:pt idx="87">
                  <c:v>22.210999999999999</c:v>
                </c:pt>
                <c:pt idx="88">
                  <c:v>22.175999999999998</c:v>
                </c:pt>
                <c:pt idx="89">
                  <c:v>22.175999999999998</c:v>
                </c:pt>
                <c:pt idx="90">
                  <c:v>22.193999999999999</c:v>
                </c:pt>
                <c:pt idx="91">
                  <c:v>22.228999999999999</c:v>
                </c:pt>
                <c:pt idx="92">
                  <c:v>22.334</c:v>
                </c:pt>
                <c:pt idx="93">
                  <c:v>22.352</c:v>
                </c:pt>
                <c:pt idx="94">
                  <c:v>22.317</c:v>
                </c:pt>
                <c:pt idx="95">
                  <c:v>22.422000000000001</c:v>
                </c:pt>
                <c:pt idx="96">
                  <c:v>22.404</c:v>
                </c:pt>
                <c:pt idx="97">
                  <c:v>22.51</c:v>
                </c:pt>
                <c:pt idx="98">
                  <c:v>22.492000000000001</c:v>
                </c:pt>
                <c:pt idx="99">
                  <c:v>22.614999999999998</c:v>
                </c:pt>
                <c:pt idx="100">
                  <c:v>22.65</c:v>
                </c:pt>
                <c:pt idx="101">
                  <c:v>22.79</c:v>
                </c:pt>
                <c:pt idx="102">
                  <c:v>22.808</c:v>
                </c:pt>
                <c:pt idx="103">
                  <c:v>22.896000000000001</c:v>
                </c:pt>
                <c:pt idx="104">
                  <c:v>23.001000000000001</c:v>
                </c:pt>
                <c:pt idx="105">
                  <c:v>23.097000000000001</c:v>
                </c:pt>
                <c:pt idx="106">
                  <c:v>23.184999999999999</c:v>
                </c:pt>
                <c:pt idx="107">
                  <c:v>23.332999999999998</c:v>
                </c:pt>
                <c:pt idx="108">
                  <c:v>23.507999999999999</c:v>
                </c:pt>
                <c:pt idx="109">
                  <c:v>23.631</c:v>
                </c:pt>
                <c:pt idx="110">
                  <c:v>23.789000000000001</c:v>
                </c:pt>
                <c:pt idx="111">
                  <c:v>23.965</c:v>
                </c:pt>
                <c:pt idx="112">
                  <c:v>24.12</c:v>
                </c:pt>
                <c:pt idx="113">
                  <c:v>24.347999999999999</c:v>
                </c:pt>
                <c:pt idx="114">
                  <c:v>24.594000000000001</c:v>
                </c:pt>
                <c:pt idx="115">
                  <c:v>24.864999999999998</c:v>
                </c:pt>
                <c:pt idx="116">
                  <c:v>25.084</c:v>
                </c:pt>
                <c:pt idx="117">
                  <c:v>25.347000000000001</c:v>
                </c:pt>
                <c:pt idx="118">
                  <c:v>25.725000000000001</c:v>
                </c:pt>
                <c:pt idx="119">
                  <c:v>26.154</c:v>
                </c:pt>
                <c:pt idx="120">
                  <c:v>26.451000000000001</c:v>
                </c:pt>
                <c:pt idx="121">
                  <c:v>26.934000000000001</c:v>
                </c:pt>
                <c:pt idx="122">
                  <c:v>27.373000000000001</c:v>
                </c:pt>
                <c:pt idx="123">
                  <c:v>27.89</c:v>
                </c:pt>
                <c:pt idx="124">
                  <c:v>28.399000000000001</c:v>
                </c:pt>
                <c:pt idx="125">
                  <c:v>28.978000000000002</c:v>
                </c:pt>
                <c:pt idx="126">
                  <c:v>29.504000000000001</c:v>
                </c:pt>
                <c:pt idx="127">
                  <c:v>30.189</c:v>
                </c:pt>
                <c:pt idx="128">
                  <c:v>30.821000000000002</c:v>
                </c:pt>
                <c:pt idx="129">
                  <c:v>31.382000000000001</c:v>
                </c:pt>
                <c:pt idx="130">
                  <c:v>32.101999999999997</c:v>
                </c:pt>
                <c:pt idx="131">
                  <c:v>32.820999999999998</c:v>
                </c:pt>
                <c:pt idx="132">
                  <c:v>33.646000000000001</c:v>
                </c:pt>
                <c:pt idx="133">
                  <c:v>34.540999999999997</c:v>
                </c:pt>
                <c:pt idx="134">
                  <c:v>35.396999999999998</c:v>
                </c:pt>
                <c:pt idx="135">
                  <c:v>36.334000000000003</c:v>
                </c:pt>
                <c:pt idx="136">
                  <c:v>37.218000000000004</c:v>
                </c:pt>
                <c:pt idx="137">
                  <c:v>38.179000000000002</c:v>
                </c:pt>
                <c:pt idx="138">
                  <c:v>39.21</c:v>
                </c:pt>
                <c:pt idx="139">
                  <c:v>40.19</c:v>
                </c:pt>
                <c:pt idx="140">
                  <c:v>41.308</c:v>
                </c:pt>
                <c:pt idx="141">
                  <c:v>42.287999999999997</c:v>
                </c:pt>
                <c:pt idx="142">
                  <c:v>43.389000000000003</c:v>
                </c:pt>
                <c:pt idx="143">
                  <c:v>44.439</c:v>
                </c:pt>
                <c:pt idx="144">
                  <c:v>45.523000000000003</c:v>
                </c:pt>
                <c:pt idx="145">
                  <c:v>46.848999999999997</c:v>
                </c:pt>
                <c:pt idx="146">
                  <c:v>47.898000000000003</c:v>
                </c:pt>
                <c:pt idx="147">
                  <c:v>48.972000000000001</c:v>
                </c:pt>
                <c:pt idx="148">
                  <c:v>49.941000000000003</c:v>
                </c:pt>
                <c:pt idx="149">
                  <c:v>51.195999999999998</c:v>
                </c:pt>
                <c:pt idx="150">
                  <c:v>52.381999999999998</c:v>
                </c:pt>
                <c:pt idx="151">
                  <c:v>53.578000000000003</c:v>
                </c:pt>
                <c:pt idx="152">
                  <c:v>54.787999999999997</c:v>
                </c:pt>
                <c:pt idx="153">
                  <c:v>56.067999999999998</c:v>
                </c:pt>
                <c:pt idx="154">
                  <c:v>57.219000000000001</c:v>
                </c:pt>
                <c:pt idx="155">
                  <c:v>58.396000000000001</c:v>
                </c:pt>
                <c:pt idx="156">
                  <c:v>59.564</c:v>
                </c:pt>
                <c:pt idx="157">
                  <c:v>60.51</c:v>
                </c:pt>
                <c:pt idx="158">
                  <c:v>61.741</c:v>
                </c:pt>
                <c:pt idx="159">
                  <c:v>62.792999999999999</c:v>
                </c:pt>
                <c:pt idx="160">
                  <c:v>63.819000000000003</c:v>
                </c:pt>
                <c:pt idx="161">
                  <c:v>64.802000000000007</c:v>
                </c:pt>
                <c:pt idx="162">
                  <c:v>65.777000000000001</c:v>
                </c:pt>
                <c:pt idx="163">
                  <c:v>66.683000000000007</c:v>
                </c:pt>
                <c:pt idx="164">
                  <c:v>67.658000000000001</c:v>
                </c:pt>
                <c:pt idx="165">
                  <c:v>68.53</c:v>
                </c:pt>
                <c:pt idx="166">
                  <c:v>69.47</c:v>
                </c:pt>
                <c:pt idx="167">
                  <c:v>70.325000000000003</c:v>
                </c:pt>
                <c:pt idx="168">
                  <c:v>71.266000000000005</c:v>
                </c:pt>
                <c:pt idx="169">
                  <c:v>72.034999999999997</c:v>
                </c:pt>
                <c:pt idx="170">
                  <c:v>72.89</c:v>
                </c:pt>
                <c:pt idx="171">
                  <c:v>73.778999999999996</c:v>
                </c:pt>
                <c:pt idx="172">
                  <c:v>74.555999999999997</c:v>
                </c:pt>
                <c:pt idx="173">
                  <c:v>75.316999999999993</c:v>
                </c:pt>
                <c:pt idx="174">
                  <c:v>76.007999999999996</c:v>
                </c:pt>
                <c:pt idx="175">
                  <c:v>76.751000000000005</c:v>
                </c:pt>
                <c:pt idx="176">
                  <c:v>77.484999999999999</c:v>
                </c:pt>
                <c:pt idx="177">
                  <c:v>78.183999999999997</c:v>
                </c:pt>
                <c:pt idx="178">
                  <c:v>78.73</c:v>
                </c:pt>
                <c:pt idx="179">
                  <c:v>79.293999999999997</c:v>
                </c:pt>
                <c:pt idx="180">
                  <c:v>79.900000000000006</c:v>
                </c:pt>
                <c:pt idx="181">
                  <c:v>80.498000000000005</c:v>
                </c:pt>
                <c:pt idx="182">
                  <c:v>81.045000000000002</c:v>
                </c:pt>
                <c:pt idx="183">
                  <c:v>81.522999999999996</c:v>
                </c:pt>
                <c:pt idx="184">
                  <c:v>82.052000000000007</c:v>
                </c:pt>
                <c:pt idx="185">
                  <c:v>82.718000000000004</c:v>
                </c:pt>
                <c:pt idx="186">
                  <c:v>83.367000000000004</c:v>
                </c:pt>
                <c:pt idx="187">
                  <c:v>84.188000000000002</c:v>
                </c:pt>
                <c:pt idx="188">
                  <c:v>84.716999999999999</c:v>
                </c:pt>
                <c:pt idx="189">
                  <c:v>85.254999999999995</c:v>
                </c:pt>
                <c:pt idx="190">
                  <c:v>85.835999999999999</c:v>
                </c:pt>
                <c:pt idx="191">
                  <c:v>86.299000000000007</c:v>
                </c:pt>
                <c:pt idx="192">
                  <c:v>86.805000000000007</c:v>
                </c:pt>
                <c:pt idx="193">
                  <c:v>87.302000000000007</c:v>
                </c:pt>
                <c:pt idx="194">
                  <c:v>87.730999999999995</c:v>
                </c:pt>
                <c:pt idx="195">
                  <c:v>88.21</c:v>
                </c:pt>
                <c:pt idx="196">
                  <c:v>88.697999999999993</c:v>
                </c:pt>
                <c:pt idx="197">
                  <c:v>89.161000000000001</c:v>
                </c:pt>
                <c:pt idx="198">
                  <c:v>89.468999999999994</c:v>
                </c:pt>
                <c:pt idx="199">
                  <c:v>89.932000000000002</c:v>
                </c:pt>
                <c:pt idx="200">
                  <c:v>90.367000000000004</c:v>
                </c:pt>
                <c:pt idx="201">
                  <c:v>90.736999999999995</c:v>
                </c:pt>
                <c:pt idx="202">
                  <c:v>91.149000000000001</c:v>
                </c:pt>
                <c:pt idx="203">
                  <c:v>91.388000000000005</c:v>
                </c:pt>
                <c:pt idx="204">
                  <c:v>91.662999999999997</c:v>
                </c:pt>
                <c:pt idx="205">
                  <c:v>91.867999999999995</c:v>
                </c:pt>
                <c:pt idx="206">
                  <c:v>92.313999999999993</c:v>
                </c:pt>
                <c:pt idx="207">
                  <c:v>92.561000000000007</c:v>
                </c:pt>
                <c:pt idx="208">
                  <c:v>92.86</c:v>
                </c:pt>
                <c:pt idx="209">
                  <c:v>93.278999999999996</c:v>
                </c:pt>
                <c:pt idx="210">
                  <c:v>93.938000000000002</c:v>
                </c:pt>
                <c:pt idx="211">
                  <c:v>94.581000000000003</c:v>
                </c:pt>
                <c:pt idx="212">
                  <c:v>95.334999999999994</c:v>
                </c:pt>
                <c:pt idx="213">
                  <c:v>96.088999999999999</c:v>
                </c:pt>
                <c:pt idx="214">
                  <c:v>96.831000000000003</c:v>
                </c:pt>
                <c:pt idx="215">
                  <c:v>97.816000000000003</c:v>
                </c:pt>
                <c:pt idx="216">
                  <c:v>98.674999999999997</c:v>
                </c:pt>
                <c:pt idx="217">
                  <c:v>99.572999999999993</c:v>
                </c:pt>
                <c:pt idx="218">
                  <c:v>100.476</c:v>
                </c:pt>
                <c:pt idx="219">
                  <c:v>101.423</c:v>
                </c:pt>
                <c:pt idx="220">
                  <c:v>102.46599999999999</c:v>
                </c:pt>
                <c:pt idx="221">
                  <c:v>103.31100000000001</c:v>
                </c:pt>
                <c:pt idx="222">
                  <c:v>104.121</c:v>
                </c:pt>
                <c:pt idx="223">
                  <c:v>105.017</c:v>
                </c:pt>
                <c:pt idx="224">
                  <c:v>105.76600000000001</c:v>
                </c:pt>
                <c:pt idx="225">
                  <c:v>106.645</c:v>
                </c:pt>
                <c:pt idx="226">
                  <c:v>107.42</c:v>
                </c:pt>
                <c:pt idx="227">
                  <c:v>108.265</c:v>
                </c:pt>
                <c:pt idx="228">
                  <c:v>108.989</c:v>
                </c:pt>
                <c:pt idx="229">
                  <c:v>109.833</c:v>
                </c:pt>
                <c:pt idx="230">
                  <c:v>110.574</c:v>
                </c:pt>
                <c:pt idx="231">
                  <c:v>111.334</c:v>
                </c:pt>
                <c:pt idx="232">
                  <c:v>112.289</c:v>
                </c:pt>
                <c:pt idx="233">
                  <c:v>113.261</c:v>
                </c:pt>
                <c:pt idx="234">
                  <c:v>114.30200000000001</c:v>
                </c:pt>
                <c:pt idx="235">
                  <c:v>115.274</c:v>
                </c:pt>
                <c:pt idx="236">
                  <c:v>116.194</c:v>
                </c:pt>
                <c:pt idx="237">
                  <c:v>117.375</c:v>
                </c:pt>
                <c:pt idx="238">
                  <c:v>118.476</c:v>
                </c:pt>
                <c:pt idx="239">
                  <c:v>119.604</c:v>
                </c:pt>
                <c:pt idx="240">
                  <c:v>120.715</c:v>
                </c:pt>
                <c:pt idx="241">
                  <c:v>121.82599999999999</c:v>
                </c:pt>
                <c:pt idx="242">
                  <c:v>122.84099999999999</c:v>
                </c:pt>
                <c:pt idx="243">
                  <c:v>124.102</c:v>
                </c:pt>
                <c:pt idx="244">
                  <c:v>125.46599999999999</c:v>
                </c:pt>
                <c:pt idx="245">
                  <c:v>126.872</c:v>
                </c:pt>
                <c:pt idx="246">
                  <c:v>128.39400000000001</c:v>
                </c:pt>
                <c:pt idx="247">
                  <c:v>130.114</c:v>
                </c:pt>
                <c:pt idx="248">
                  <c:v>131.626</c:v>
                </c:pt>
                <c:pt idx="249">
                  <c:v>133.20699999999999</c:v>
                </c:pt>
                <c:pt idx="250">
                  <c:v>134.90199999999999</c:v>
                </c:pt>
                <c:pt idx="251">
                  <c:v>136.91499999999999</c:v>
                </c:pt>
                <c:pt idx="252">
                  <c:v>139.23099999999999</c:v>
                </c:pt>
                <c:pt idx="253">
                  <c:v>141.958</c:v>
                </c:pt>
                <c:pt idx="254">
                  <c:v>144.31700000000001</c:v>
                </c:pt>
                <c:pt idx="255">
                  <c:v>146.77199999999999</c:v>
                </c:pt>
                <c:pt idx="256">
                  <c:v>149.06</c:v>
                </c:pt>
                <c:pt idx="257">
                  <c:v>151.233</c:v>
                </c:pt>
                <c:pt idx="258">
                  <c:v>153.14400000000001</c:v>
                </c:pt>
                <c:pt idx="259">
                  <c:v>155.08199999999999</c:v>
                </c:pt>
                <c:pt idx="260">
                  <c:v>156.78100000000001</c:v>
                </c:pt>
                <c:pt idx="261">
                  <c:v>158.62100000000001</c:v>
                </c:pt>
                <c:pt idx="262">
                  <c:v>160.40899999999999</c:v>
                </c:pt>
                <c:pt idx="263">
                  <c:v>162.108</c:v>
                </c:pt>
                <c:pt idx="264">
                  <c:v>163.65100000000001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2BA0-41A6-97A8-78DF43F4E361}"/>
            </c:ext>
          </c:extLst>
        </c:ser>
        <c:ser>
          <c:idx val="2"/>
          <c:order val="2"/>
          <c:tx>
            <c:strRef>
              <c:f>Test!$J$49:$L$49</c:f>
              <c:strCache>
                <c:ptCount val="1"/>
                <c:pt idx="0">
                  <c:v>ths3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Meas!$AT$2:$AT$7001</c:f>
              <c:numCache>
                <c:formatCode>General</c:formatCode>
                <c:ptCount val="7000"/>
                <c:pt idx="0">
                  <c:v>115.44799999999999</c:v>
                </c:pt>
                <c:pt idx="1">
                  <c:v>67.462000000000003</c:v>
                </c:pt>
                <c:pt idx="2">
                  <c:v>104.57599999999999</c:v>
                </c:pt>
                <c:pt idx="3">
                  <c:v>160.30799999999999</c:v>
                </c:pt>
                <c:pt idx="4">
                  <c:v>117.182</c:v>
                </c:pt>
                <c:pt idx="5">
                  <c:v>75.513000000000005</c:v>
                </c:pt>
                <c:pt idx="6">
                  <c:v>172.97800000000001</c:v>
                </c:pt>
                <c:pt idx="7">
                  <c:v>174.26400000000001</c:v>
                </c:pt>
                <c:pt idx="8">
                  <c:v>152.61500000000001</c:v>
                </c:pt>
                <c:pt idx="9">
                  <c:v>96.061999999999998</c:v>
                </c:pt>
                <c:pt idx="10">
                  <c:v>130.751</c:v>
                </c:pt>
                <c:pt idx="11">
                  <c:v>142.61799999999999</c:v>
                </c:pt>
                <c:pt idx="12">
                  <c:v>174.10499999999999</c:v>
                </c:pt>
                <c:pt idx="13">
                  <c:v>175.71100000000001</c:v>
                </c:pt>
                <c:pt idx="14">
                  <c:v>167.328</c:v>
                </c:pt>
                <c:pt idx="15">
                  <c:v>129.298</c:v>
                </c:pt>
                <c:pt idx="16">
                  <c:v>97.647000000000006</c:v>
                </c:pt>
                <c:pt idx="17">
                  <c:v>136.18799999999999</c:v>
                </c:pt>
                <c:pt idx="18">
                  <c:v>139.70400000000001</c:v>
                </c:pt>
                <c:pt idx="19">
                  <c:v>74.305000000000007</c:v>
                </c:pt>
                <c:pt idx="20">
                  <c:v>109.827</c:v>
                </c:pt>
                <c:pt idx="21">
                  <c:v>163.54499999999999</c:v>
                </c:pt>
                <c:pt idx="22">
                  <c:v>154.41</c:v>
                </c:pt>
                <c:pt idx="23">
                  <c:v>138.24299999999999</c:v>
                </c:pt>
                <c:pt idx="24">
                  <c:v>163.31399999999999</c:v>
                </c:pt>
                <c:pt idx="25">
                  <c:v>199.09899999999999</c:v>
                </c:pt>
                <c:pt idx="26">
                  <c:v>173.935</c:v>
                </c:pt>
                <c:pt idx="27">
                  <c:v>146.059</c:v>
                </c:pt>
                <c:pt idx="28">
                  <c:v>143.29499999999999</c:v>
                </c:pt>
                <c:pt idx="29">
                  <c:v>181.97300000000001</c:v>
                </c:pt>
                <c:pt idx="30">
                  <c:v>181.42099999999999</c:v>
                </c:pt>
                <c:pt idx="31">
                  <c:v>200.61</c:v>
                </c:pt>
                <c:pt idx="32">
                  <c:v>215.35599999999999</c:v>
                </c:pt>
                <c:pt idx="33">
                  <c:v>147.41499999999999</c:v>
                </c:pt>
                <c:pt idx="34">
                  <c:v>157.887</c:v>
                </c:pt>
                <c:pt idx="35">
                  <c:v>146.744</c:v>
                </c:pt>
                <c:pt idx="36">
                  <c:v>177.702</c:v>
                </c:pt>
                <c:pt idx="37">
                  <c:v>114.45099999999999</c:v>
                </c:pt>
                <c:pt idx="38">
                  <c:v>165.273</c:v>
                </c:pt>
                <c:pt idx="39">
                  <c:v>154.477</c:v>
                </c:pt>
                <c:pt idx="40">
                  <c:v>173.38800000000001</c:v>
                </c:pt>
                <c:pt idx="41">
                  <c:v>218.744</c:v>
                </c:pt>
                <c:pt idx="42">
                  <c:v>162.10300000000001</c:v>
                </c:pt>
                <c:pt idx="43">
                  <c:v>187.072</c:v>
                </c:pt>
                <c:pt idx="44">
                  <c:v>201.03100000000001</c:v>
                </c:pt>
                <c:pt idx="45">
                  <c:v>145.89500000000001</c:v>
                </c:pt>
                <c:pt idx="46">
                  <c:v>163.46799999999999</c:v>
                </c:pt>
                <c:pt idx="47">
                  <c:v>156.46600000000001</c:v>
                </c:pt>
                <c:pt idx="48">
                  <c:v>195.14400000000001</c:v>
                </c:pt>
                <c:pt idx="49">
                  <c:v>200.42500000000001</c:v>
                </c:pt>
                <c:pt idx="50">
                  <c:v>193.45500000000001</c:v>
                </c:pt>
                <c:pt idx="51">
                  <c:v>153.607</c:v>
                </c:pt>
                <c:pt idx="52">
                  <c:v>142.07300000000001</c:v>
                </c:pt>
                <c:pt idx="53">
                  <c:v>176.84200000000001</c:v>
                </c:pt>
                <c:pt idx="54">
                  <c:v>177.94499999999999</c:v>
                </c:pt>
                <c:pt idx="55">
                  <c:v>250.179</c:v>
                </c:pt>
                <c:pt idx="56">
                  <c:v>197.20699999999999</c:v>
                </c:pt>
                <c:pt idx="57">
                  <c:v>207.011</c:v>
                </c:pt>
                <c:pt idx="58">
                  <c:v>265.79399999999998</c:v>
                </c:pt>
                <c:pt idx="59">
                  <c:v>220.03299999999999</c:v>
                </c:pt>
                <c:pt idx="60">
                  <c:v>323.95499999999998</c:v>
                </c:pt>
                <c:pt idx="61">
                  <c:v>185.71899999999999</c:v>
                </c:pt>
                <c:pt idx="62">
                  <c:v>169.02600000000001</c:v>
                </c:pt>
                <c:pt idx="63">
                  <c:v>201.56299999999999</c:v>
                </c:pt>
                <c:pt idx="64">
                  <c:v>202.66399999999999</c:v>
                </c:pt>
                <c:pt idx="65">
                  <c:v>212.17400000000001</c:v>
                </c:pt>
                <c:pt idx="66">
                  <c:v>261.34500000000003</c:v>
                </c:pt>
                <c:pt idx="67">
                  <c:v>269.39</c:v>
                </c:pt>
                <c:pt idx="68">
                  <c:v>246.56299999999999</c:v>
                </c:pt>
                <c:pt idx="69">
                  <c:v>222.179</c:v>
                </c:pt>
                <c:pt idx="70">
                  <c:v>281.17899999999997</c:v>
                </c:pt>
                <c:pt idx="71">
                  <c:v>223.95500000000001</c:v>
                </c:pt>
                <c:pt idx="72">
                  <c:v>272.31599999999997</c:v>
                </c:pt>
                <c:pt idx="73">
                  <c:v>324.71199999999999</c:v>
                </c:pt>
                <c:pt idx="74">
                  <c:v>323.11</c:v>
                </c:pt>
                <c:pt idx="75">
                  <c:v>292.64999999999998</c:v>
                </c:pt>
                <c:pt idx="76">
                  <c:v>303.447</c:v>
                </c:pt>
                <c:pt idx="77">
                  <c:v>283.762</c:v>
                </c:pt>
                <c:pt idx="78">
                  <c:v>265.18900000000002</c:v>
                </c:pt>
                <c:pt idx="79">
                  <c:v>327.66399999999999</c:v>
                </c:pt>
                <c:pt idx="80">
                  <c:v>241.72</c:v>
                </c:pt>
                <c:pt idx="81">
                  <c:v>295.87099999999998</c:v>
                </c:pt>
                <c:pt idx="82">
                  <c:v>302.5</c:v>
                </c:pt>
                <c:pt idx="83">
                  <c:v>375.80900000000003</c:v>
                </c:pt>
                <c:pt idx="84">
                  <c:v>327.13400000000001</c:v>
                </c:pt>
                <c:pt idx="85">
                  <c:v>314.66800000000001</c:v>
                </c:pt>
                <c:pt idx="86">
                  <c:v>349.298</c:v>
                </c:pt>
                <c:pt idx="87">
                  <c:v>307.96899999999999</c:v>
                </c:pt>
                <c:pt idx="88">
                  <c:v>297.12200000000001</c:v>
                </c:pt>
                <c:pt idx="89">
                  <c:v>381.66399999999999</c:v>
                </c:pt>
                <c:pt idx="90">
                  <c:v>295.40600000000001</c:v>
                </c:pt>
                <c:pt idx="91">
                  <c:v>297.67</c:v>
                </c:pt>
                <c:pt idx="92">
                  <c:v>356.82900000000001</c:v>
                </c:pt>
                <c:pt idx="93">
                  <c:v>316.46300000000002</c:v>
                </c:pt>
                <c:pt idx="94">
                  <c:v>319.09100000000001</c:v>
                </c:pt>
                <c:pt idx="95">
                  <c:v>301.11799999999999</c:v>
                </c:pt>
                <c:pt idx="96">
                  <c:v>369.05500000000001</c:v>
                </c:pt>
                <c:pt idx="97">
                  <c:v>321.13600000000002</c:v>
                </c:pt>
                <c:pt idx="98">
                  <c:v>290.26799999999997</c:v>
                </c:pt>
                <c:pt idx="99">
                  <c:v>303.65699999999998</c:v>
                </c:pt>
                <c:pt idx="100">
                  <c:v>311.16500000000002</c:v>
                </c:pt>
                <c:pt idx="101">
                  <c:v>369.32499999999999</c:v>
                </c:pt>
                <c:pt idx="102">
                  <c:v>244.18600000000001</c:v>
                </c:pt>
                <c:pt idx="103">
                  <c:v>368.37799999999999</c:v>
                </c:pt>
                <c:pt idx="104">
                  <c:v>325.37900000000002</c:v>
                </c:pt>
                <c:pt idx="105">
                  <c:v>274.99200000000002</c:v>
                </c:pt>
                <c:pt idx="106">
                  <c:v>266.28100000000001</c:v>
                </c:pt>
                <c:pt idx="107">
                  <c:v>363.19499999999999</c:v>
                </c:pt>
                <c:pt idx="108">
                  <c:v>248.244</c:v>
                </c:pt>
                <c:pt idx="109">
                  <c:v>312.68400000000003</c:v>
                </c:pt>
                <c:pt idx="110">
                  <c:v>331.50900000000001</c:v>
                </c:pt>
                <c:pt idx="111">
                  <c:v>304.71899999999999</c:v>
                </c:pt>
                <c:pt idx="112">
                  <c:v>220.42699999999999</c:v>
                </c:pt>
                <c:pt idx="113">
                  <c:v>281.60000000000002</c:v>
                </c:pt>
                <c:pt idx="114">
                  <c:v>331.01299999999998</c:v>
                </c:pt>
                <c:pt idx="115">
                  <c:v>298.892</c:v>
                </c:pt>
                <c:pt idx="116">
                  <c:v>315.483</c:v>
                </c:pt>
                <c:pt idx="117">
                  <c:v>399.33</c:v>
                </c:pt>
                <c:pt idx="118">
                  <c:v>291.56400000000002</c:v>
                </c:pt>
                <c:pt idx="119">
                  <c:v>263.32600000000002</c:v>
                </c:pt>
                <c:pt idx="120">
                  <c:v>333.71300000000002</c:v>
                </c:pt>
                <c:pt idx="121">
                  <c:v>376.12400000000002</c:v>
                </c:pt>
                <c:pt idx="122">
                  <c:v>218.065</c:v>
                </c:pt>
                <c:pt idx="123">
                  <c:v>338.79700000000003</c:v>
                </c:pt>
                <c:pt idx="124">
                  <c:v>362.411</c:v>
                </c:pt>
                <c:pt idx="125">
                  <c:v>272.51900000000001</c:v>
                </c:pt>
                <c:pt idx="126">
                  <c:v>237.96600000000001</c:v>
                </c:pt>
                <c:pt idx="127">
                  <c:v>321.48599999999999</c:v>
                </c:pt>
                <c:pt idx="128">
                  <c:v>349.44400000000002</c:v>
                </c:pt>
                <c:pt idx="129">
                  <c:v>333.11799999999999</c:v>
                </c:pt>
                <c:pt idx="130">
                  <c:v>317.327</c:v>
                </c:pt>
                <c:pt idx="131">
                  <c:v>302.346</c:v>
                </c:pt>
                <c:pt idx="132">
                  <c:v>351.12299999999999</c:v>
                </c:pt>
                <c:pt idx="133">
                  <c:v>321.35000000000002</c:v>
                </c:pt>
                <c:pt idx="134">
                  <c:v>416.952</c:v>
                </c:pt>
                <c:pt idx="135">
                  <c:v>542.26099999999997</c:v>
                </c:pt>
                <c:pt idx="136">
                  <c:v>464.78500000000003</c:v>
                </c:pt>
                <c:pt idx="137">
                  <c:v>475.05500000000001</c:v>
                </c:pt>
                <c:pt idx="138">
                  <c:v>480.52699999999999</c:v>
                </c:pt>
                <c:pt idx="139">
                  <c:v>410.57100000000003</c:v>
                </c:pt>
                <c:pt idx="140">
                  <c:v>323.78300000000002</c:v>
                </c:pt>
                <c:pt idx="141">
                  <c:v>265.83600000000001</c:v>
                </c:pt>
                <c:pt idx="142">
                  <c:v>367.55500000000001</c:v>
                </c:pt>
                <c:pt idx="143">
                  <c:v>351.315</c:v>
                </c:pt>
                <c:pt idx="144">
                  <c:v>331.92399999999998</c:v>
                </c:pt>
                <c:pt idx="145">
                  <c:v>212.76499999999999</c:v>
                </c:pt>
                <c:pt idx="146">
                  <c:v>320.81799999999998</c:v>
                </c:pt>
                <c:pt idx="147">
                  <c:v>322.59800000000001</c:v>
                </c:pt>
                <c:pt idx="148">
                  <c:v>259.76799999999997</c:v>
                </c:pt>
                <c:pt idx="149">
                  <c:v>331.93900000000002</c:v>
                </c:pt>
                <c:pt idx="150">
                  <c:v>270.33100000000002</c:v>
                </c:pt>
                <c:pt idx="151">
                  <c:v>254.452</c:v>
                </c:pt>
                <c:pt idx="152">
                  <c:v>273.70600000000002</c:v>
                </c:pt>
                <c:pt idx="153">
                  <c:v>235.54</c:v>
                </c:pt>
                <c:pt idx="154">
                  <c:v>187.572</c:v>
                </c:pt>
                <c:pt idx="155">
                  <c:v>120.983</c:v>
                </c:pt>
                <c:pt idx="156">
                  <c:v>267.577</c:v>
                </c:pt>
                <c:pt idx="157">
                  <c:v>202.48</c:v>
                </c:pt>
                <c:pt idx="158">
                  <c:v>178.08099999999999</c:v>
                </c:pt>
                <c:pt idx="159">
                  <c:v>232.25</c:v>
                </c:pt>
                <c:pt idx="160">
                  <c:v>211.66200000000001</c:v>
                </c:pt>
                <c:pt idx="161">
                  <c:v>137.82499999999999</c:v>
                </c:pt>
                <c:pt idx="162">
                  <c:v>141.89099999999999</c:v>
                </c:pt>
                <c:pt idx="163">
                  <c:v>183.88</c:v>
                </c:pt>
                <c:pt idx="164">
                  <c:v>209.18700000000001</c:v>
                </c:pt>
                <c:pt idx="165">
                  <c:v>92.200999999999993</c:v>
                </c:pt>
                <c:pt idx="166">
                  <c:v>216.66800000000001</c:v>
                </c:pt>
                <c:pt idx="167">
                  <c:v>162.41399999999999</c:v>
                </c:pt>
                <c:pt idx="168">
                  <c:v>79.537999999999997</c:v>
                </c:pt>
                <c:pt idx="169">
                  <c:v>48.890999999999998</c:v>
                </c:pt>
                <c:pt idx="170">
                  <c:v>109.193</c:v>
                </c:pt>
                <c:pt idx="171">
                  <c:v>98.25</c:v>
                </c:pt>
                <c:pt idx="172">
                  <c:v>123.178</c:v>
                </c:pt>
                <c:pt idx="173">
                  <c:v>19.428999999999998</c:v>
                </c:pt>
                <c:pt idx="174">
                  <c:v>156.86500000000001</c:v>
                </c:pt>
                <c:pt idx="175">
                  <c:v>131.57400000000001</c:v>
                </c:pt>
                <c:pt idx="176">
                  <c:v>130.035</c:v>
                </c:pt>
                <c:pt idx="177">
                  <c:v>109.741</c:v>
                </c:pt>
                <c:pt idx="178">
                  <c:v>114.956</c:v>
                </c:pt>
                <c:pt idx="179">
                  <c:v>116.136</c:v>
                </c:pt>
                <c:pt idx="180">
                  <c:v>126.29900000000001</c:v>
                </c:pt>
                <c:pt idx="181">
                  <c:v>192.101</c:v>
                </c:pt>
                <c:pt idx="182">
                  <c:v>182.30099999999999</c:v>
                </c:pt>
                <c:pt idx="183">
                  <c:v>192.63499999999999</c:v>
                </c:pt>
                <c:pt idx="184">
                  <c:v>73.935000000000002</c:v>
                </c:pt>
                <c:pt idx="185">
                  <c:v>57.555999999999997</c:v>
                </c:pt>
                <c:pt idx="186">
                  <c:v>133.13399999999999</c:v>
                </c:pt>
                <c:pt idx="187">
                  <c:v>502.50400000000002</c:v>
                </c:pt>
                <c:pt idx="188">
                  <c:v>201.666</c:v>
                </c:pt>
                <c:pt idx="189">
                  <c:v>572.40300000000002</c:v>
                </c:pt>
                <c:pt idx="190">
                  <c:v>428.209</c:v>
                </c:pt>
                <c:pt idx="191">
                  <c:v>447.56299999999999</c:v>
                </c:pt>
                <c:pt idx="192">
                  <c:v>366.04599999999999</c:v>
                </c:pt>
                <c:pt idx="193">
                  <c:v>397.70600000000002</c:v>
                </c:pt>
                <c:pt idx="194">
                  <c:v>374.73899999999998</c:v>
                </c:pt>
                <c:pt idx="195">
                  <c:v>370.58</c:v>
                </c:pt>
                <c:pt idx="196">
                  <c:v>354.197</c:v>
                </c:pt>
                <c:pt idx="197">
                  <c:v>456.37799999999999</c:v>
                </c:pt>
                <c:pt idx="198">
                  <c:v>428.99799999999999</c:v>
                </c:pt>
                <c:pt idx="199">
                  <c:v>364.327</c:v>
                </c:pt>
                <c:pt idx="200">
                  <c:v>420.53399999999999</c:v>
                </c:pt>
                <c:pt idx="201">
                  <c:v>419.16899999999998</c:v>
                </c:pt>
                <c:pt idx="202">
                  <c:v>389.928</c:v>
                </c:pt>
                <c:pt idx="203">
                  <c:v>436.50099999999998</c:v>
                </c:pt>
                <c:pt idx="204">
                  <c:v>467.78</c:v>
                </c:pt>
                <c:pt idx="205">
                  <c:v>344.25299999999999</c:v>
                </c:pt>
                <c:pt idx="206">
                  <c:v>445.37200000000001</c:v>
                </c:pt>
                <c:pt idx="207">
                  <c:v>396.71</c:v>
                </c:pt>
                <c:pt idx="208">
                  <c:v>405.82600000000002</c:v>
                </c:pt>
                <c:pt idx="209">
                  <c:v>452.60300000000001</c:v>
                </c:pt>
                <c:pt idx="210">
                  <c:v>394.83</c:v>
                </c:pt>
                <c:pt idx="211">
                  <c:v>443.97199999999998</c:v>
                </c:pt>
                <c:pt idx="212">
                  <c:v>469.791</c:v>
                </c:pt>
                <c:pt idx="213">
                  <c:v>477.73</c:v>
                </c:pt>
                <c:pt idx="214">
                  <c:v>383.863</c:v>
                </c:pt>
                <c:pt idx="215">
                  <c:v>476.35500000000002</c:v>
                </c:pt>
                <c:pt idx="216">
                  <c:v>455.97800000000001</c:v>
                </c:pt>
                <c:pt idx="217">
                  <c:v>519.28700000000003</c:v>
                </c:pt>
                <c:pt idx="218">
                  <c:v>450.01600000000002</c:v>
                </c:pt>
                <c:pt idx="219">
                  <c:v>485.86599999999999</c:v>
                </c:pt>
                <c:pt idx="220">
                  <c:v>505.86599999999999</c:v>
                </c:pt>
                <c:pt idx="221">
                  <c:v>487.47800000000001</c:v>
                </c:pt>
                <c:pt idx="222">
                  <c:v>374.46100000000001</c:v>
                </c:pt>
                <c:pt idx="223">
                  <c:v>449.42099999999999</c:v>
                </c:pt>
                <c:pt idx="224">
                  <c:v>475.59399999999999</c:v>
                </c:pt>
                <c:pt idx="225">
                  <c:v>417.63499999999999</c:v>
                </c:pt>
                <c:pt idx="226">
                  <c:v>490.75900000000001</c:v>
                </c:pt>
                <c:pt idx="227">
                  <c:v>394.75799999999998</c:v>
                </c:pt>
                <c:pt idx="228">
                  <c:v>480.17200000000003</c:v>
                </c:pt>
                <c:pt idx="229">
                  <c:v>452.35599999999999</c:v>
                </c:pt>
                <c:pt idx="230">
                  <c:v>400.77</c:v>
                </c:pt>
                <c:pt idx="231">
                  <c:v>437.81599999999997</c:v>
                </c:pt>
                <c:pt idx="232">
                  <c:v>423.43799999999999</c:v>
                </c:pt>
                <c:pt idx="233">
                  <c:v>307.45999999999998</c:v>
                </c:pt>
                <c:pt idx="234">
                  <c:v>422.04599999999999</c:v>
                </c:pt>
                <c:pt idx="235">
                  <c:v>405.73700000000002</c:v>
                </c:pt>
                <c:pt idx="236">
                  <c:v>382.54500000000002</c:v>
                </c:pt>
                <c:pt idx="237">
                  <c:v>470.47899999999998</c:v>
                </c:pt>
                <c:pt idx="238">
                  <c:v>491.11700000000002</c:v>
                </c:pt>
                <c:pt idx="239">
                  <c:v>344.50700000000001</c:v>
                </c:pt>
                <c:pt idx="240">
                  <c:v>456.36099999999999</c:v>
                </c:pt>
                <c:pt idx="241">
                  <c:v>409.50900000000001</c:v>
                </c:pt>
                <c:pt idx="242">
                  <c:v>452.05399999999997</c:v>
                </c:pt>
                <c:pt idx="243">
                  <c:v>475.017</c:v>
                </c:pt>
                <c:pt idx="244">
                  <c:v>505.029</c:v>
                </c:pt>
                <c:pt idx="245">
                  <c:v>439.90699999999998</c:v>
                </c:pt>
                <c:pt idx="246">
                  <c:v>438.21600000000001</c:v>
                </c:pt>
                <c:pt idx="247">
                  <c:v>668.83399999999995</c:v>
                </c:pt>
                <c:pt idx="248">
                  <c:v>513.12400000000002</c:v>
                </c:pt>
                <c:pt idx="249">
                  <c:v>484.90100000000001</c:v>
                </c:pt>
                <c:pt idx="250">
                  <c:v>169.13</c:v>
                </c:pt>
                <c:pt idx="251">
                  <c:v>303.339</c:v>
                </c:pt>
                <c:pt idx="252">
                  <c:v>541.86800000000005</c:v>
                </c:pt>
                <c:pt idx="253">
                  <c:v>413.15899999999999</c:v>
                </c:pt>
                <c:pt idx="254">
                  <c:v>390.94400000000002</c:v>
                </c:pt>
                <c:pt idx="255">
                  <c:v>1056.616</c:v>
                </c:pt>
                <c:pt idx="256">
                  <c:v>753.52300000000002</c:v>
                </c:pt>
                <c:pt idx="257">
                  <c:v>71.253</c:v>
                </c:pt>
                <c:pt idx="258">
                  <c:v>48.5</c:v>
                </c:pt>
                <c:pt idx="259">
                  <c:v>258.69900000000001</c:v>
                </c:pt>
                <c:pt idx="260">
                  <c:v>165.51499999999999</c:v>
                </c:pt>
                <c:pt idx="261">
                  <c:v>268.43700000000001</c:v>
                </c:pt>
                <c:pt idx="262">
                  <c:v>340.22899999999998</c:v>
                </c:pt>
                <c:pt idx="263">
                  <c:v>256.41899999999998</c:v>
                </c:pt>
                <c:pt idx="264">
                  <c:v>264.58199999999999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2BA0-41A6-97A8-78DF43F4E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446128"/>
        <c:axId val="414976560"/>
      </c:scatterChart>
      <c:valAx>
        <c:axId val="301446128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4976560"/>
        <c:crosses val="autoZero"/>
        <c:crossBetween val="midCat"/>
      </c:valAx>
      <c:valAx>
        <c:axId val="414976560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Température (°C)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3014461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fr-BE"/>
              <a:t>RHR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Test!$J$11:$L$11</c:f>
              <c:strCache>
                <c:ptCount val="1"/>
                <c:pt idx="0">
                  <c:v>RHR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Meas!$B$2:$B$7001</c:f>
              <c:numCache>
                <c:formatCode>0.00</c:formatCode>
                <c:ptCount val="7000"/>
                <c:pt idx="0">
                  <c:v>0</c:v>
                </c:pt>
                <c:pt idx="1">
                  <c:v>8.3666669670492411E-2</c:v>
                </c:pt>
                <c:pt idx="2">
                  <c:v>0.16733333934098482</c:v>
                </c:pt>
                <c:pt idx="3">
                  <c:v>0.25116667267866433</c:v>
                </c:pt>
                <c:pt idx="4">
                  <c:v>0.34050000132992864</c:v>
                </c:pt>
                <c:pt idx="5">
                  <c:v>0.43983333860523999</c:v>
                </c:pt>
                <c:pt idx="6">
                  <c:v>0.52366667194291949</c:v>
                </c:pt>
                <c:pt idx="7">
                  <c:v>0.60866667190566659</c:v>
                </c:pt>
                <c:pt idx="8">
                  <c:v>0.69316667038947344</c:v>
                </c:pt>
                <c:pt idx="9">
                  <c:v>0.77783333254046738</c:v>
                </c:pt>
                <c:pt idx="10">
                  <c:v>0.867833336815238</c:v>
                </c:pt>
                <c:pt idx="11">
                  <c:v>0.952666673110798</c:v>
                </c:pt>
                <c:pt idx="12">
                  <c:v>1.0390000033657998</c:v>
                </c:pt>
                <c:pt idx="13">
                  <c:v>1.1231666745152324</c:v>
                </c:pt>
                <c:pt idx="14">
                  <c:v>1.2066666700411588</c:v>
                </c:pt>
                <c:pt idx="15">
                  <c:v>1.2963333365041763</c:v>
                </c:pt>
                <c:pt idx="16">
                  <c:v>1.4583333337213844</c:v>
                </c:pt>
                <c:pt idx="17">
                  <c:v>1.5425000048708171</c:v>
                </c:pt>
                <c:pt idx="18">
                  <c:v>1.6288333351258188</c:v>
                </c:pt>
                <c:pt idx="19">
                  <c:v>1.7131666699424386</c:v>
                </c:pt>
                <c:pt idx="20">
                  <c:v>1.798833335051313</c:v>
                </c:pt>
                <c:pt idx="21">
                  <c:v>1.883666671346873</c:v>
                </c:pt>
                <c:pt idx="22">
                  <c:v>1.9671666668727994</c:v>
                </c:pt>
                <c:pt idx="23">
                  <c:v>2.051166674355045</c:v>
                </c:pt>
                <c:pt idx="24">
                  <c:v>2.1375000046100467</c:v>
                </c:pt>
                <c:pt idx="25">
                  <c:v>2.2211666742805392</c:v>
                </c:pt>
                <c:pt idx="26">
                  <c:v>2.3048333334736526</c:v>
                </c:pt>
                <c:pt idx="27">
                  <c:v>2.3886666668113321</c:v>
                </c:pt>
                <c:pt idx="28">
                  <c:v>2.473333339439705</c:v>
                </c:pt>
                <c:pt idx="29">
                  <c:v>2.5570000091101974</c:v>
                </c:pt>
                <c:pt idx="30">
                  <c:v>2.6433333393651992</c:v>
                </c:pt>
                <c:pt idx="31">
                  <c:v>2.7271666727028787</c:v>
                </c:pt>
                <c:pt idx="32">
                  <c:v>2.8108333423733711</c:v>
                </c:pt>
                <c:pt idx="33">
                  <c:v>2.8950000030454248</c:v>
                </c:pt>
                <c:pt idx="34">
                  <c:v>2.9788333363831043</c:v>
                </c:pt>
                <c:pt idx="35">
                  <c:v>3.0625000060535967</c:v>
                </c:pt>
                <c:pt idx="36">
                  <c:v>3.1493333377875388</c:v>
                </c:pt>
                <c:pt idx="37">
                  <c:v>3.2338333362713456</c:v>
                </c:pt>
                <c:pt idx="38">
                  <c:v>3.3178333332762122</c:v>
                </c:pt>
                <c:pt idx="39">
                  <c:v>3.4015000029467046</c:v>
                </c:pt>
                <c:pt idx="40">
                  <c:v>3.4853333362843841</c:v>
                </c:pt>
                <c:pt idx="41">
                  <c:v>3.5690000059548765</c:v>
                </c:pt>
                <c:pt idx="42">
                  <c:v>3.6558333376888186</c:v>
                </c:pt>
                <c:pt idx="43">
                  <c:v>3.7400000088382512</c:v>
                </c:pt>
                <c:pt idx="44">
                  <c:v>3.8238333421759307</c:v>
                </c:pt>
                <c:pt idx="45">
                  <c:v>3.9075000013690442</c:v>
                </c:pt>
                <c:pt idx="46">
                  <c:v>3.9911666710395366</c:v>
                </c:pt>
                <c:pt idx="47">
                  <c:v>4.0750000043772161</c:v>
                </c:pt>
                <c:pt idx="48">
                  <c:v>4.1623333375900984</c:v>
                </c:pt>
                <c:pt idx="49">
                  <c:v>4.2460000072605908</c:v>
                </c:pt>
                <c:pt idx="50">
                  <c:v>4.3298333405982703</c:v>
                </c:pt>
                <c:pt idx="51">
                  <c:v>4.4134999997913837</c:v>
                </c:pt>
                <c:pt idx="52">
                  <c:v>4.4971666694618762</c:v>
                </c:pt>
                <c:pt idx="53">
                  <c:v>4.5808333391323686</c:v>
                </c:pt>
                <c:pt idx="54">
                  <c:v>4.6651666739489883</c:v>
                </c:pt>
                <c:pt idx="55">
                  <c:v>4.7520000056829304</c:v>
                </c:pt>
                <c:pt idx="56">
                  <c:v>4.8356666753534228</c:v>
                </c:pt>
                <c:pt idx="57">
                  <c:v>4.9195000086911023</c:v>
                </c:pt>
                <c:pt idx="58">
                  <c:v>5.0031666678842157</c:v>
                </c:pt>
                <c:pt idx="59">
                  <c:v>5.0873333390336484</c:v>
                </c:pt>
                <c:pt idx="60">
                  <c:v>5.1711666723713279</c:v>
                </c:pt>
                <c:pt idx="61">
                  <c:v>5.2580000041052699</c:v>
                </c:pt>
                <c:pt idx="62">
                  <c:v>5.3421666752547026</c:v>
                </c:pt>
                <c:pt idx="63">
                  <c:v>5.4270000010728836</c:v>
                </c:pt>
                <c:pt idx="64">
                  <c:v>5.5114999995566905</c:v>
                </c:pt>
                <c:pt idx="65">
                  <c:v>5.595500007038936</c:v>
                </c:pt>
                <c:pt idx="66">
                  <c:v>5.6796666677109897</c:v>
                </c:pt>
                <c:pt idx="67">
                  <c:v>5.767000000923872</c:v>
                </c:pt>
                <c:pt idx="68">
                  <c:v>5.851833337219432</c:v>
                </c:pt>
                <c:pt idx="69">
                  <c:v>5.9360000083688647</c:v>
                </c:pt>
                <c:pt idx="70">
                  <c:v>6.0203333327081054</c:v>
                </c:pt>
                <c:pt idx="71">
                  <c:v>6.1040000023785979</c:v>
                </c:pt>
                <c:pt idx="72">
                  <c:v>6.1876666720490903</c:v>
                </c:pt>
                <c:pt idx="73">
                  <c:v>6.2745000037830323</c:v>
                </c:pt>
                <c:pt idx="74">
                  <c:v>6.3588333385996521</c:v>
                </c:pt>
                <c:pt idx="75">
                  <c:v>6.4425000082701445</c:v>
                </c:pt>
                <c:pt idx="76">
                  <c:v>6.5261666674632579</c:v>
                </c:pt>
                <c:pt idx="77">
                  <c:v>6.6100000008009374</c:v>
                </c:pt>
                <c:pt idx="78">
                  <c:v>6.6941666719503701</c:v>
                </c:pt>
                <c:pt idx="79">
                  <c:v>6.7810000036843121</c:v>
                </c:pt>
                <c:pt idx="80">
                  <c:v>6.8653333385009319</c:v>
                </c:pt>
                <c:pt idx="81">
                  <c:v>6.9490000081714243</c:v>
                </c:pt>
                <c:pt idx="82">
                  <c:v>7.0326666673645377</c:v>
                </c:pt>
                <c:pt idx="83">
                  <c:v>7.1170000021811575</c:v>
                </c:pt>
                <c:pt idx="84">
                  <c:v>7.2011666733305901</c:v>
                </c:pt>
                <c:pt idx="85">
                  <c:v>7.2873333399184048</c:v>
                </c:pt>
                <c:pt idx="86">
                  <c:v>7.3711666732560843</c:v>
                </c:pt>
                <c:pt idx="87">
                  <c:v>7.4550000065937638</c:v>
                </c:pt>
                <c:pt idx="88">
                  <c:v>7.5391666672658175</c:v>
                </c:pt>
                <c:pt idx="89">
                  <c:v>7.6235000020824373</c:v>
                </c:pt>
                <c:pt idx="90">
                  <c:v>7.7071666717529297</c:v>
                </c:pt>
                <c:pt idx="91">
                  <c:v>7.794500004965812</c:v>
                </c:pt>
                <c:pt idx="92">
                  <c:v>7.8788333397824317</c:v>
                </c:pt>
                <c:pt idx="93">
                  <c:v>7.9630000004544854</c:v>
                </c:pt>
                <c:pt idx="94">
                  <c:v>8.0471666716039181</c:v>
                </c:pt>
                <c:pt idx="95">
                  <c:v>8.1315000064205378</c:v>
                </c:pt>
                <c:pt idx="96">
                  <c:v>8.2155000034254044</c:v>
                </c:pt>
                <c:pt idx="97">
                  <c:v>8.2996666745748371</c:v>
                </c:pt>
                <c:pt idx="98">
                  <c:v>8.3993333391845226</c:v>
                </c:pt>
                <c:pt idx="99">
                  <c:v>8.4890000056475401</c:v>
                </c:pt>
                <c:pt idx="100">
                  <c:v>8.5851666703820229</c:v>
                </c:pt>
                <c:pt idx="101">
                  <c:v>8.6813333351165056</c:v>
                </c:pt>
                <c:pt idx="102">
                  <c:v>8.7778333376627415</c:v>
                </c:pt>
                <c:pt idx="103">
                  <c:v>8.8740000023972243</c:v>
                </c:pt>
                <c:pt idx="104">
                  <c:v>8.9736666670069098</c:v>
                </c:pt>
                <c:pt idx="105">
                  <c:v>9.0698333422187716</c:v>
                </c:pt>
                <c:pt idx="106">
                  <c:v>9.1660000069532543</c:v>
                </c:pt>
                <c:pt idx="107">
                  <c:v>9.2625000094994903</c:v>
                </c:pt>
                <c:pt idx="108">
                  <c:v>9.358666674233973</c:v>
                </c:pt>
                <c:pt idx="109">
                  <c:v>9.4548333389684558</c:v>
                </c:pt>
                <c:pt idx="110">
                  <c:v>9.548000005306676</c:v>
                </c:pt>
                <c:pt idx="111">
                  <c:v>9.6441666700411588</c:v>
                </c:pt>
                <c:pt idx="112">
                  <c:v>9.7401666711084545</c:v>
                </c:pt>
                <c:pt idx="113">
                  <c:v>9.8363333358429372</c:v>
                </c:pt>
                <c:pt idx="114">
                  <c:v>9.93250000057742</c:v>
                </c:pt>
                <c:pt idx="115">
                  <c:v>10.028666675789282</c:v>
                </c:pt>
                <c:pt idx="116">
                  <c:v>10.128000002587214</c:v>
                </c:pt>
                <c:pt idx="117">
                  <c:v>10.224166667321697</c:v>
                </c:pt>
                <c:pt idx="118">
                  <c:v>10.320500006200746</c:v>
                </c:pt>
                <c:pt idx="119">
                  <c:v>10.416666670935228</c:v>
                </c:pt>
                <c:pt idx="120">
                  <c:v>10.512833335669711</c:v>
                </c:pt>
                <c:pt idx="121">
                  <c:v>10.609000000404194</c:v>
                </c:pt>
                <c:pt idx="122">
                  <c:v>10.708666675491259</c:v>
                </c:pt>
                <c:pt idx="123">
                  <c:v>10.804833340225741</c:v>
                </c:pt>
                <c:pt idx="124">
                  <c:v>10.901000004960224</c:v>
                </c:pt>
                <c:pt idx="125">
                  <c:v>10.997166669694707</c:v>
                </c:pt>
                <c:pt idx="126">
                  <c:v>11.09333333442919</c:v>
                </c:pt>
                <c:pt idx="127">
                  <c:v>11.189666673308238</c:v>
                </c:pt>
                <c:pt idx="128">
                  <c:v>11.279833341250196</c:v>
                </c:pt>
                <c:pt idx="129">
                  <c:v>11.366666672984138</c:v>
                </c:pt>
                <c:pt idx="130">
                  <c:v>11.450666669989005</c:v>
                </c:pt>
                <c:pt idx="131">
                  <c:v>11.546833334723487</c:v>
                </c:pt>
                <c:pt idx="132">
                  <c:v>11.64299999945797</c:v>
                </c:pt>
                <c:pt idx="133">
                  <c:v>11.739166674669832</c:v>
                </c:pt>
                <c:pt idx="134">
                  <c:v>11.838833339279518</c:v>
                </c:pt>
                <c:pt idx="135">
                  <c:v>11.935000004014</c:v>
                </c:pt>
                <c:pt idx="136">
                  <c:v>12.020333341788501</c:v>
                </c:pt>
                <c:pt idx="137">
                  <c:v>12.116500006522983</c:v>
                </c:pt>
                <c:pt idx="138">
                  <c:v>12.212666671257466</c:v>
                </c:pt>
                <c:pt idx="139">
                  <c:v>12.308833335991949</c:v>
                </c:pt>
                <c:pt idx="140">
                  <c:v>12.408500000601634</c:v>
                </c:pt>
                <c:pt idx="141">
                  <c:v>12.498000003397465</c:v>
                </c:pt>
                <c:pt idx="142">
                  <c:v>12.593833340797573</c:v>
                </c:pt>
                <c:pt idx="143">
                  <c:v>12.690000005532056</c:v>
                </c:pt>
                <c:pt idx="144">
                  <c:v>12.782833334058523</c:v>
                </c:pt>
                <c:pt idx="145">
                  <c:v>12.879166672937572</c:v>
                </c:pt>
                <c:pt idx="146">
                  <c:v>12.973666669568047</c:v>
                </c:pt>
                <c:pt idx="147">
                  <c:v>13.057666666572914</c:v>
                </c:pt>
                <c:pt idx="148">
                  <c:v>13.142666666535661</c:v>
                </c:pt>
                <c:pt idx="149">
                  <c:v>13.239166669081897</c:v>
                </c:pt>
                <c:pt idx="150">
                  <c:v>13.335333333816379</c:v>
                </c:pt>
                <c:pt idx="151">
                  <c:v>13.431333334883675</c:v>
                </c:pt>
                <c:pt idx="152">
                  <c:v>13.530833335826173</c:v>
                </c:pt>
                <c:pt idx="153">
                  <c:v>13.626833336893469</c:v>
                </c:pt>
                <c:pt idx="154">
                  <c:v>13.723000001627952</c:v>
                </c:pt>
                <c:pt idx="155">
                  <c:v>13.819000002695248</c:v>
                </c:pt>
                <c:pt idx="156">
                  <c:v>13.91516666742973</c:v>
                </c:pt>
                <c:pt idx="157">
                  <c:v>13.998666673433036</c:v>
                </c:pt>
                <c:pt idx="158">
                  <c:v>14.098500001709908</c:v>
                </c:pt>
                <c:pt idx="159">
                  <c:v>14.194666666444391</c:v>
                </c:pt>
                <c:pt idx="160">
                  <c:v>14.290666667511687</c:v>
                </c:pt>
                <c:pt idx="161">
                  <c:v>14.386500004911795</c:v>
                </c:pt>
                <c:pt idx="162">
                  <c:v>14.482500005979091</c:v>
                </c:pt>
                <c:pt idx="163">
                  <c:v>14.578666670713574</c:v>
                </c:pt>
                <c:pt idx="164">
                  <c:v>14.678333335323259</c:v>
                </c:pt>
                <c:pt idx="165">
                  <c:v>14.774500000057742</c:v>
                </c:pt>
                <c:pt idx="166">
                  <c:v>14.870500001125038</c:v>
                </c:pt>
                <c:pt idx="167">
                  <c:v>14.96666666585952</c:v>
                </c:pt>
                <c:pt idx="168">
                  <c:v>15.062833341071382</c:v>
                </c:pt>
                <c:pt idx="169">
                  <c:v>15.158833342138678</c:v>
                </c:pt>
                <c:pt idx="170">
                  <c:v>15.25866667041555</c:v>
                </c:pt>
                <c:pt idx="171">
                  <c:v>15.354833335150033</c:v>
                </c:pt>
                <c:pt idx="172">
                  <c:v>15.450999999884516</c:v>
                </c:pt>
                <c:pt idx="173">
                  <c:v>15.547000000951812</c:v>
                </c:pt>
                <c:pt idx="174">
                  <c:v>15.643166676163673</c:v>
                </c:pt>
                <c:pt idx="175">
                  <c:v>15.73916666675359</c:v>
                </c:pt>
                <c:pt idx="176">
                  <c:v>15.839000005507842</c:v>
                </c:pt>
                <c:pt idx="177">
                  <c:v>15.935166670242324</c:v>
                </c:pt>
                <c:pt idx="178">
                  <c:v>16.031333334976807</c:v>
                </c:pt>
                <c:pt idx="179">
                  <c:v>16.12749999971129</c:v>
                </c:pt>
                <c:pt idx="180">
                  <c:v>16.223500000778586</c:v>
                </c:pt>
                <c:pt idx="181">
                  <c:v>16.319666675990447</c:v>
                </c:pt>
                <c:pt idx="182">
                  <c:v>16.41900000278838</c:v>
                </c:pt>
                <c:pt idx="183">
                  <c:v>16.515500005334616</c:v>
                </c:pt>
                <c:pt idx="184">
                  <c:v>16.611666670069098</c:v>
                </c:pt>
                <c:pt idx="185">
                  <c:v>16.707666671136394</c:v>
                </c:pt>
                <c:pt idx="186">
                  <c:v>16.803833335870877</c:v>
                </c:pt>
                <c:pt idx="187">
                  <c:v>16.899666673270985</c:v>
                </c:pt>
                <c:pt idx="188">
                  <c:v>16.983000005129725</c:v>
                </c:pt>
                <c:pt idx="189">
                  <c:v>17.078833342529833</c:v>
                </c:pt>
                <c:pt idx="190">
                  <c:v>17.175000007264316</c:v>
                </c:pt>
                <c:pt idx="191">
                  <c:v>17.271333335665986</c:v>
                </c:pt>
                <c:pt idx="192">
                  <c:v>17.367500000400469</c:v>
                </c:pt>
                <c:pt idx="193">
                  <c:v>17.46366667561233</c:v>
                </c:pt>
                <c:pt idx="194">
                  <c:v>17.563500003889203</c:v>
                </c:pt>
                <c:pt idx="195">
                  <c:v>17.659666668623686</c:v>
                </c:pt>
                <c:pt idx="196">
                  <c:v>17.755666669690982</c:v>
                </c:pt>
                <c:pt idx="197">
                  <c:v>17.851833334425464</c:v>
                </c:pt>
                <c:pt idx="198">
                  <c:v>17.93533334042877</c:v>
                </c:pt>
                <c:pt idx="199">
                  <c:v>18.031500005163252</c:v>
                </c:pt>
                <c:pt idx="200">
                  <c:v>18.131333333440125</c:v>
                </c:pt>
                <c:pt idx="201">
                  <c:v>18.227500008651987</c:v>
                </c:pt>
                <c:pt idx="202">
                  <c:v>18.323833337053657</c:v>
                </c:pt>
                <c:pt idx="203">
                  <c:v>18.416333338245749</c:v>
                </c:pt>
                <c:pt idx="204">
                  <c:v>18.512500002980232</c:v>
                </c:pt>
                <c:pt idx="205">
                  <c:v>18.608666667714715</c:v>
                </c:pt>
                <c:pt idx="206">
                  <c:v>18.69216667371802</c:v>
                </c:pt>
                <c:pt idx="207">
                  <c:v>18.788333338452503</c:v>
                </c:pt>
                <c:pt idx="208">
                  <c:v>18.884500003186986</c:v>
                </c:pt>
                <c:pt idx="209">
                  <c:v>18.980833342066035</c:v>
                </c:pt>
                <c:pt idx="210">
                  <c:v>19.077000006800517</c:v>
                </c:pt>
                <c:pt idx="211">
                  <c:v>19.166666673263535</c:v>
                </c:pt>
                <c:pt idx="212">
                  <c:v>19.266500001540408</c:v>
                </c:pt>
                <c:pt idx="213">
                  <c:v>19.362500002607703</c:v>
                </c:pt>
                <c:pt idx="214">
                  <c:v>19.458333340007812</c:v>
                </c:pt>
                <c:pt idx="215">
                  <c:v>19.554666668409482</c:v>
                </c:pt>
                <c:pt idx="216">
                  <c:v>19.65050000580959</c:v>
                </c:pt>
                <c:pt idx="217">
                  <c:v>19.746500006876886</c:v>
                </c:pt>
                <c:pt idx="218">
                  <c:v>19.830000002402812</c:v>
                </c:pt>
                <c:pt idx="219">
                  <c:v>19.926166667137295</c:v>
                </c:pt>
                <c:pt idx="220">
                  <c:v>20.022333342349157</c:v>
                </c:pt>
                <c:pt idx="221">
                  <c:v>20.11850000708364</c:v>
                </c:pt>
                <c:pt idx="222">
                  <c:v>20.214666671818122</c:v>
                </c:pt>
                <c:pt idx="223">
                  <c:v>20.310666672885418</c:v>
                </c:pt>
                <c:pt idx="224">
                  <c:v>20.394166668411344</c:v>
                </c:pt>
                <c:pt idx="225">
                  <c:v>20.490333333145827</c:v>
                </c:pt>
                <c:pt idx="226">
                  <c:v>20.586500008357689</c:v>
                </c:pt>
                <c:pt idx="227">
                  <c:v>20.682500009424984</c:v>
                </c:pt>
                <c:pt idx="228">
                  <c:v>20.778666674159467</c:v>
                </c:pt>
                <c:pt idx="229">
                  <c:v>20.87483333889395</c:v>
                </c:pt>
                <c:pt idx="230">
                  <c:v>20.958333334419876</c:v>
                </c:pt>
                <c:pt idx="231">
                  <c:v>21.054499999154359</c:v>
                </c:pt>
                <c:pt idx="232">
                  <c:v>21.150666674366221</c:v>
                </c:pt>
                <c:pt idx="233">
                  <c:v>21.247166666435078</c:v>
                </c:pt>
                <c:pt idx="234">
                  <c:v>21.34333334164694</c:v>
                </c:pt>
                <c:pt idx="235">
                  <c:v>21.439666670048609</c:v>
                </c:pt>
                <c:pt idx="236">
                  <c:v>21.523000001907349</c:v>
                </c:pt>
                <c:pt idx="237">
                  <c:v>21.619000002974644</c:v>
                </c:pt>
                <c:pt idx="238">
                  <c:v>21.715166667709127</c:v>
                </c:pt>
                <c:pt idx="239">
                  <c:v>21.811333342920989</c:v>
                </c:pt>
                <c:pt idx="240">
                  <c:v>21.907666671322659</c:v>
                </c:pt>
                <c:pt idx="241">
                  <c:v>22.003833336057141</c:v>
                </c:pt>
                <c:pt idx="242">
                  <c:v>22.087333342060447</c:v>
                </c:pt>
                <c:pt idx="243">
                  <c:v>22.183166668983176</c:v>
                </c:pt>
                <c:pt idx="244">
                  <c:v>22.279333333717659</c:v>
                </c:pt>
                <c:pt idx="245">
                  <c:v>22.375666672596708</c:v>
                </c:pt>
                <c:pt idx="246">
                  <c:v>22.471499999519438</c:v>
                </c:pt>
                <c:pt idx="247">
                  <c:v>22.567666674731299</c:v>
                </c:pt>
                <c:pt idx="248">
                  <c:v>22.651166670257226</c:v>
                </c:pt>
                <c:pt idx="249">
                  <c:v>22.735166667262092</c:v>
                </c:pt>
                <c:pt idx="250">
                  <c:v>22.821333333849907</c:v>
                </c:pt>
                <c:pt idx="251">
                  <c:v>22.917500009061769</c:v>
                </c:pt>
                <c:pt idx="252">
                  <c:v>23.013666673796251</c:v>
                </c:pt>
                <c:pt idx="253">
                  <c:v>23.109833338530734</c:v>
                </c:pt>
                <c:pt idx="254">
                  <c:v>23.193333334056661</c:v>
                </c:pt>
                <c:pt idx="255">
                  <c:v>23.289333335123956</c:v>
                </c:pt>
                <c:pt idx="256">
                  <c:v>23.385166672524065</c:v>
                </c:pt>
                <c:pt idx="257">
                  <c:v>23.481333337258548</c:v>
                </c:pt>
                <c:pt idx="258">
                  <c:v>23.56816666899249</c:v>
                </c:pt>
                <c:pt idx="259">
                  <c:v>23.664500007871538</c:v>
                </c:pt>
                <c:pt idx="260">
                  <c:v>23.748166667064652</c:v>
                </c:pt>
                <c:pt idx="261">
                  <c:v>23.844333342276514</c:v>
                </c:pt>
                <c:pt idx="262">
                  <c:v>23.940500007010996</c:v>
                </c:pt>
                <c:pt idx="263">
                  <c:v>24.036833335412666</c:v>
                </c:pt>
                <c:pt idx="264">
                  <c:v>24.13033333956264</c:v>
                </c:pt>
              </c:numCache>
            </c:numRef>
          </c:xVal>
          <c:yVal>
            <c:numRef>
              <c:f>Meas!$H$2:$H$7001</c:f>
              <c:numCache>
                <c:formatCode>General</c:formatCode>
                <c:ptCount val="7000"/>
                <c:pt idx="0">
                  <c:v>0</c:v>
                </c:pt>
                <c:pt idx="1">
                  <c:v>-24.990835756156113</c:v>
                </c:pt>
                <c:pt idx="2">
                  <c:v>18.110756321903658</c:v>
                </c:pt>
                <c:pt idx="3">
                  <c:v>21.92528149248194</c:v>
                </c:pt>
                <c:pt idx="4">
                  <c:v>-1.6878120345082821</c:v>
                </c:pt>
                <c:pt idx="5">
                  <c:v>-8.2498672750996818</c:v>
                </c:pt>
                <c:pt idx="6">
                  <c:v>15.232908821708376</c:v>
                </c:pt>
                <c:pt idx="7">
                  <c:v>-5.6337348912515024</c:v>
                </c:pt>
                <c:pt idx="8">
                  <c:v>24.664101815131712</c:v>
                </c:pt>
                <c:pt idx="9">
                  <c:v>20.274351852662836</c:v>
                </c:pt>
                <c:pt idx="10">
                  <c:v>16.644056011569017</c:v>
                </c:pt>
                <c:pt idx="11">
                  <c:v>13.348985214115352</c:v>
                </c:pt>
                <c:pt idx="12">
                  <c:v>9.3259223310406796</c:v>
                </c:pt>
                <c:pt idx="13">
                  <c:v>14.425589158363843</c:v>
                </c:pt>
                <c:pt idx="14">
                  <c:v>8.2325208675443822</c:v>
                </c:pt>
                <c:pt idx="15">
                  <c:v>2.889523209897519</c:v>
                </c:pt>
                <c:pt idx="16">
                  <c:v>4.8641466441583923</c:v>
                </c:pt>
                <c:pt idx="17">
                  <c:v>11.928971050053836</c:v>
                </c:pt>
                <c:pt idx="18">
                  <c:v>16.019833414670909</c:v>
                </c:pt>
                <c:pt idx="19">
                  <c:v>-21.982516349501523</c:v>
                </c:pt>
                <c:pt idx="20">
                  <c:v>-6.5212210090834262</c:v>
                </c:pt>
                <c:pt idx="21">
                  <c:v>6.1515012232668207</c:v>
                </c:pt>
                <c:pt idx="22">
                  <c:v>-12.364481758304064</c:v>
                </c:pt>
                <c:pt idx="23">
                  <c:v>6.3828749933137239</c:v>
                </c:pt>
                <c:pt idx="24">
                  <c:v>9.0024647017598429</c:v>
                </c:pt>
                <c:pt idx="25">
                  <c:v>6.5505831827593459</c:v>
                </c:pt>
                <c:pt idx="26">
                  <c:v>-4.6997521212226339</c:v>
                </c:pt>
                <c:pt idx="27">
                  <c:v>-6.9406164366932712</c:v>
                </c:pt>
                <c:pt idx="28">
                  <c:v>1.6779310250401618</c:v>
                </c:pt>
                <c:pt idx="29">
                  <c:v>-11.234499706619486</c:v>
                </c:pt>
                <c:pt idx="30">
                  <c:v>12.186692901275096</c:v>
                </c:pt>
                <c:pt idx="31">
                  <c:v>-0.18500986143306863</c:v>
                </c:pt>
                <c:pt idx="32">
                  <c:v>9.7594202192428412</c:v>
                </c:pt>
                <c:pt idx="33">
                  <c:v>-4.5036255840893569</c:v>
                </c:pt>
                <c:pt idx="34">
                  <c:v>39.452322788617501</c:v>
                </c:pt>
                <c:pt idx="35">
                  <c:v>-1.1233684922672285</c:v>
                </c:pt>
                <c:pt idx="36">
                  <c:v>-4.1338165053284968</c:v>
                </c:pt>
                <c:pt idx="37">
                  <c:v>-0.36428571596485382</c:v>
                </c:pt>
                <c:pt idx="38">
                  <c:v>9.0106284979785141</c:v>
                </c:pt>
                <c:pt idx="39">
                  <c:v>16.688497567791547</c:v>
                </c:pt>
                <c:pt idx="40">
                  <c:v>5.6419631269342592</c:v>
                </c:pt>
                <c:pt idx="41">
                  <c:v>25.723616680989615</c:v>
                </c:pt>
                <c:pt idx="42">
                  <c:v>-6.3883786113968322</c:v>
                </c:pt>
                <c:pt idx="43">
                  <c:v>15.758235928098969</c:v>
                </c:pt>
                <c:pt idx="44">
                  <c:v>7.5134254703712076</c:v>
                </c:pt>
                <c:pt idx="45">
                  <c:v>4.699621406974086</c:v>
                </c:pt>
                <c:pt idx="46">
                  <c:v>-28.13875531390617</c:v>
                </c:pt>
                <c:pt idx="47">
                  <c:v>11.629563805283961</c:v>
                </c:pt>
                <c:pt idx="48">
                  <c:v>-5.6221125381131589</c:v>
                </c:pt>
                <c:pt idx="49">
                  <c:v>9.7550468873633918</c:v>
                </c:pt>
                <c:pt idx="50">
                  <c:v>10.883201502278277</c:v>
                </c:pt>
                <c:pt idx="51">
                  <c:v>-7.3216403390411893</c:v>
                </c:pt>
                <c:pt idx="52">
                  <c:v>13.507889970787922</c:v>
                </c:pt>
                <c:pt idx="53">
                  <c:v>3.1929500910866149</c:v>
                </c:pt>
                <c:pt idx="54">
                  <c:v>31.426717214007883</c:v>
                </c:pt>
                <c:pt idx="55">
                  <c:v>18.959025092047405</c:v>
                </c:pt>
                <c:pt idx="56">
                  <c:v>27.22885851186015</c:v>
                </c:pt>
                <c:pt idx="57">
                  <c:v>26.477107845328945</c:v>
                </c:pt>
                <c:pt idx="58">
                  <c:v>48.991008057906619</c:v>
                </c:pt>
                <c:pt idx="59">
                  <c:v>16.688903501414941</c:v>
                </c:pt>
                <c:pt idx="60">
                  <c:v>34.835321278275586</c:v>
                </c:pt>
                <c:pt idx="61">
                  <c:v>18.770652232438817</c:v>
                </c:pt>
                <c:pt idx="62">
                  <c:v>31.342805359103796</c:v>
                </c:pt>
                <c:pt idx="63">
                  <c:v>46.312349883901085</c:v>
                </c:pt>
                <c:pt idx="64">
                  <c:v>23.050312265527992</c:v>
                </c:pt>
                <c:pt idx="65">
                  <c:v>7.8503942085374474</c:v>
                </c:pt>
                <c:pt idx="66">
                  <c:v>2.8137999187389182</c:v>
                </c:pt>
                <c:pt idx="67">
                  <c:v>4.3091954224959412</c:v>
                </c:pt>
                <c:pt idx="68">
                  <c:v>-46.759816524021694</c:v>
                </c:pt>
                <c:pt idx="69">
                  <c:v>2.8036727341172551</c:v>
                </c:pt>
                <c:pt idx="70">
                  <c:v>-16.627035914122629</c:v>
                </c:pt>
                <c:pt idx="71">
                  <c:v>-13.638983651125919</c:v>
                </c:pt>
                <c:pt idx="72">
                  <c:v>-18.31477291940066</c:v>
                </c:pt>
                <c:pt idx="73">
                  <c:v>-23.562190530503734</c:v>
                </c:pt>
                <c:pt idx="74">
                  <c:v>-19.807934490942444</c:v>
                </c:pt>
                <c:pt idx="75">
                  <c:v>-38.360643089365951</c:v>
                </c:pt>
                <c:pt idx="76">
                  <c:v>1.1189881720738513</c:v>
                </c:pt>
                <c:pt idx="77">
                  <c:v>-7.2879579879777561</c:v>
                </c:pt>
                <c:pt idx="78">
                  <c:v>-25.283029301286696</c:v>
                </c:pt>
                <c:pt idx="79">
                  <c:v>10.871170253109344</c:v>
                </c:pt>
                <c:pt idx="80">
                  <c:v>10.115408637109351</c:v>
                </c:pt>
                <c:pt idx="81">
                  <c:v>-11.261500495784345</c:v>
                </c:pt>
                <c:pt idx="82">
                  <c:v>-3.958445829521207</c:v>
                </c:pt>
                <c:pt idx="83">
                  <c:v>-2.2476472528445353</c:v>
                </c:pt>
                <c:pt idx="84">
                  <c:v>1.8648248619635122</c:v>
                </c:pt>
                <c:pt idx="85">
                  <c:v>11.83123248331221</c:v>
                </c:pt>
                <c:pt idx="86">
                  <c:v>18.022291711711198</c:v>
                </c:pt>
                <c:pt idx="87">
                  <c:v>48.414650285905836</c:v>
                </c:pt>
                <c:pt idx="88">
                  <c:v>-4.8921684774345318</c:v>
                </c:pt>
                <c:pt idx="89">
                  <c:v>19.485347780010102</c:v>
                </c:pt>
                <c:pt idx="90">
                  <c:v>29.828430410568092</c:v>
                </c:pt>
                <c:pt idx="91">
                  <c:v>29.607202725294197</c:v>
                </c:pt>
                <c:pt idx="92">
                  <c:v>51.18483795533254</c:v>
                </c:pt>
                <c:pt idx="93">
                  <c:v>24.92087461437551</c:v>
                </c:pt>
                <c:pt idx="94">
                  <c:v>8.4356497100945003</c:v>
                </c:pt>
                <c:pt idx="95">
                  <c:v>29.393099926467876</c:v>
                </c:pt>
                <c:pt idx="96">
                  <c:v>21.356326062263307</c:v>
                </c:pt>
                <c:pt idx="97">
                  <c:v>28.898452382384541</c:v>
                </c:pt>
                <c:pt idx="98">
                  <c:v>40.254141705020345</c:v>
                </c:pt>
                <c:pt idx="99">
                  <c:v>85.611669968754953</c:v>
                </c:pt>
                <c:pt idx="100">
                  <c:v>159.66759034652273</c:v>
                </c:pt>
                <c:pt idx="101">
                  <c:v>178.34350091699514</c:v>
                </c:pt>
                <c:pt idx="102">
                  <c:v>154.91226661011723</c:v>
                </c:pt>
                <c:pt idx="103">
                  <c:v>165.94917439514177</c:v>
                </c:pt>
                <c:pt idx="104">
                  <c:v>186.65227574670467</c:v>
                </c:pt>
                <c:pt idx="105">
                  <c:v>241.49634848096085</c:v>
                </c:pt>
                <c:pt idx="106">
                  <c:v>257.66450768106534</c:v>
                </c:pt>
                <c:pt idx="107">
                  <c:v>248.05116061125585</c:v>
                </c:pt>
                <c:pt idx="108">
                  <c:v>270.01205548507869</c:v>
                </c:pt>
                <c:pt idx="109">
                  <c:v>270.75420817164593</c:v>
                </c:pt>
                <c:pt idx="110">
                  <c:v>220.14702556660546</c:v>
                </c:pt>
                <c:pt idx="111">
                  <c:v>233.78479705351108</c:v>
                </c:pt>
                <c:pt idx="112">
                  <c:v>173.35627219183209</c:v>
                </c:pt>
                <c:pt idx="113">
                  <c:v>238.02733468730094</c:v>
                </c:pt>
                <c:pt idx="114">
                  <c:v>207.36510821356367</c:v>
                </c:pt>
                <c:pt idx="115">
                  <c:v>240.83118282931059</c:v>
                </c:pt>
                <c:pt idx="116">
                  <c:v>214.63440039546515</c:v>
                </c:pt>
                <c:pt idx="117">
                  <c:v>205.63947200676654</c:v>
                </c:pt>
                <c:pt idx="118">
                  <c:v>215.92221239346935</c:v>
                </c:pt>
                <c:pt idx="119">
                  <c:v>211.77029051535931</c:v>
                </c:pt>
                <c:pt idx="120">
                  <c:v>197.05573470387819</c:v>
                </c:pt>
                <c:pt idx="121">
                  <c:v>198.12023340050942</c:v>
                </c:pt>
                <c:pt idx="122">
                  <c:v>153.20234773605981</c:v>
                </c:pt>
                <c:pt idx="123">
                  <c:v>201.00103272457187</c:v>
                </c:pt>
                <c:pt idx="124">
                  <c:v>180.12485869622893</c:v>
                </c:pt>
                <c:pt idx="125">
                  <c:v>160.06177170420128</c:v>
                </c:pt>
                <c:pt idx="126">
                  <c:v>71.417314251646914</c:v>
                </c:pt>
                <c:pt idx="127">
                  <c:v>42.798241594811003</c:v>
                </c:pt>
                <c:pt idx="128">
                  <c:v>55.105493779450534</c:v>
                </c:pt>
                <c:pt idx="129">
                  <c:v>46.315978965659603</c:v>
                </c:pt>
                <c:pt idx="130">
                  <c:v>24.273436514789935</c:v>
                </c:pt>
                <c:pt idx="131">
                  <c:v>22.764893637844288</c:v>
                </c:pt>
                <c:pt idx="132">
                  <c:v>7.896776280607499</c:v>
                </c:pt>
                <c:pt idx="133">
                  <c:v>3.4937732520123403</c:v>
                </c:pt>
                <c:pt idx="134">
                  <c:v>8.993036758712325</c:v>
                </c:pt>
                <c:pt idx="135">
                  <c:v>25.30087042931855</c:v>
                </c:pt>
                <c:pt idx="136">
                  <c:v>37.545039709639241</c:v>
                </c:pt>
                <c:pt idx="137">
                  <c:v>129.95895027988755</c:v>
                </c:pt>
                <c:pt idx="138">
                  <c:v>94.107689989894922</c:v>
                </c:pt>
                <c:pt idx="139">
                  <c:v>189.95464949675227</c:v>
                </c:pt>
                <c:pt idx="140">
                  <c:v>249.64076284777255</c:v>
                </c:pt>
                <c:pt idx="141">
                  <c:v>229.43469126299348</c:v>
                </c:pt>
                <c:pt idx="142">
                  <c:v>248.42623224232088</c:v>
                </c:pt>
                <c:pt idx="143">
                  <c:v>305.36223955288489</c:v>
                </c:pt>
                <c:pt idx="144">
                  <c:v>355.49961921493423</c:v>
                </c:pt>
                <c:pt idx="145">
                  <c:v>321.23876952485733</c:v>
                </c:pt>
                <c:pt idx="146">
                  <c:v>364.38437137877378</c:v>
                </c:pt>
                <c:pt idx="147">
                  <c:v>387.37150062173396</c:v>
                </c:pt>
                <c:pt idx="148">
                  <c:v>369.37284631261588</c:v>
                </c:pt>
                <c:pt idx="149">
                  <c:v>433.12872311315266</c:v>
                </c:pt>
                <c:pt idx="150">
                  <c:v>366.67588972015824</c:v>
                </c:pt>
                <c:pt idx="151">
                  <c:v>346.8270161358675</c:v>
                </c:pt>
                <c:pt idx="152">
                  <c:v>443.88358922208425</c:v>
                </c:pt>
                <c:pt idx="153">
                  <c:v>360.71029500637849</c:v>
                </c:pt>
                <c:pt idx="154">
                  <c:v>358.70087260445212</c:v>
                </c:pt>
                <c:pt idx="155">
                  <c:v>313.42142452876652</c:v>
                </c:pt>
                <c:pt idx="156">
                  <c:v>374.68018217215399</c:v>
                </c:pt>
                <c:pt idx="157">
                  <c:v>350.36718567074291</c:v>
                </c:pt>
                <c:pt idx="158">
                  <c:v>491.53742108575307</c:v>
                </c:pt>
                <c:pt idx="159">
                  <c:v>357.81089990429274</c:v>
                </c:pt>
                <c:pt idx="160">
                  <c:v>368.64336716959036</c:v>
                </c:pt>
                <c:pt idx="161">
                  <c:v>368.40110832576391</c:v>
                </c:pt>
                <c:pt idx="162">
                  <c:v>379.94850006403431</c:v>
                </c:pt>
                <c:pt idx="163">
                  <c:v>351.81307407658903</c:v>
                </c:pt>
                <c:pt idx="164">
                  <c:v>370.26172190336939</c:v>
                </c:pt>
                <c:pt idx="165">
                  <c:v>432.79372389877767</c:v>
                </c:pt>
                <c:pt idx="166">
                  <c:v>408.91672275359798</c:v>
                </c:pt>
                <c:pt idx="167">
                  <c:v>428.47456079200145</c:v>
                </c:pt>
                <c:pt idx="168">
                  <c:v>413.69462765672063</c:v>
                </c:pt>
                <c:pt idx="169">
                  <c:v>292.36035642148329</c:v>
                </c:pt>
                <c:pt idx="170">
                  <c:v>432.3096475093048</c:v>
                </c:pt>
                <c:pt idx="171">
                  <c:v>486.16945922719134</c:v>
                </c:pt>
                <c:pt idx="172">
                  <c:v>443.17156933892272</c:v>
                </c:pt>
                <c:pt idx="173">
                  <c:v>432.1026480403529</c:v>
                </c:pt>
                <c:pt idx="174">
                  <c:v>413.22335783425746</c:v>
                </c:pt>
                <c:pt idx="175">
                  <c:v>520.82705513694725</c:v>
                </c:pt>
                <c:pt idx="176">
                  <c:v>466.02595659318706</c:v>
                </c:pt>
                <c:pt idx="177">
                  <c:v>491.29436330246955</c:v>
                </c:pt>
                <c:pt idx="178">
                  <c:v>467.89104463372144</c:v>
                </c:pt>
                <c:pt idx="179">
                  <c:v>539.55382372968154</c:v>
                </c:pt>
                <c:pt idx="180">
                  <c:v>539.67743049330534</c:v>
                </c:pt>
                <c:pt idx="181">
                  <c:v>553.37913626921659</c:v>
                </c:pt>
                <c:pt idx="182">
                  <c:v>493.52313189079007</c:v>
                </c:pt>
                <c:pt idx="183">
                  <c:v>517.80666714693439</c:v>
                </c:pt>
                <c:pt idx="184">
                  <c:v>552.52792609203311</c:v>
                </c:pt>
                <c:pt idx="185">
                  <c:v>562.59176717861624</c:v>
                </c:pt>
                <c:pt idx="186">
                  <c:v>482.24893439405002</c:v>
                </c:pt>
                <c:pt idx="187">
                  <c:v>418.34789397356838</c:v>
                </c:pt>
                <c:pt idx="188">
                  <c:v>389.22382636721613</c:v>
                </c:pt>
                <c:pt idx="189">
                  <c:v>345.65966337874386</c:v>
                </c:pt>
                <c:pt idx="190">
                  <c:v>187.44162156015281</c:v>
                </c:pt>
                <c:pt idx="191">
                  <c:v>106.230984413774</c:v>
                </c:pt>
                <c:pt idx="192">
                  <c:v>26.691299734223303</c:v>
                </c:pt>
                <c:pt idx="193">
                  <c:v>-53.394543399383984</c:v>
                </c:pt>
                <c:pt idx="194">
                  <c:v>-168.62875341323655</c:v>
                </c:pt>
                <c:pt idx="195">
                  <c:v>-319.42843555507312</c:v>
                </c:pt>
                <c:pt idx="196">
                  <c:v>-480.74437089205139</c:v>
                </c:pt>
                <c:pt idx="197">
                  <c:v>-438.36409093538748</c:v>
                </c:pt>
                <c:pt idx="198">
                  <c:v>-367.62729303456092</c:v>
                </c:pt>
                <c:pt idx="199">
                  <c:v>-298.26653949133708</c:v>
                </c:pt>
                <c:pt idx="200">
                  <c:v>-249.50438853643047</c:v>
                </c:pt>
                <c:pt idx="201">
                  <c:v>-139.93836877830572</c:v>
                </c:pt>
                <c:pt idx="202">
                  <c:v>-10.182866178180207</c:v>
                </c:pt>
                <c:pt idx="203">
                  <c:v>91.360400051916798</c:v>
                </c:pt>
                <c:pt idx="204">
                  <c:v>236.58821046688686</c:v>
                </c:pt>
                <c:pt idx="205">
                  <c:v>381.17260508654755</c:v>
                </c:pt>
                <c:pt idx="206">
                  <c:v>484.25830269541825</c:v>
                </c:pt>
                <c:pt idx="207">
                  <c:v>699.58334267378586</c:v>
                </c:pt>
                <c:pt idx="208">
                  <c:v>734.55057952991956</c:v>
                </c:pt>
                <c:pt idx="209">
                  <c:v>740.75488485943504</c:v>
                </c:pt>
                <c:pt idx="210">
                  <c:v>776.93326835130722</c:v>
                </c:pt>
                <c:pt idx="211">
                  <c:v>789.51503046617256</c:v>
                </c:pt>
                <c:pt idx="212">
                  <c:v>758.20937317171297</c:v>
                </c:pt>
                <c:pt idx="213">
                  <c:v>768.32188785768017</c:v>
                </c:pt>
                <c:pt idx="214">
                  <c:v>760.05534100517968</c:v>
                </c:pt>
                <c:pt idx="215">
                  <c:v>800.07011129698924</c:v>
                </c:pt>
                <c:pt idx="216">
                  <c:v>765.09473334536005</c:v>
                </c:pt>
                <c:pt idx="217">
                  <c:v>822.88861853643243</c:v>
                </c:pt>
                <c:pt idx="218">
                  <c:v>824.88470615105643</c:v>
                </c:pt>
                <c:pt idx="219">
                  <c:v>800.06237008632604</c:v>
                </c:pt>
                <c:pt idx="220">
                  <c:v>842.34050225140982</c:v>
                </c:pt>
                <c:pt idx="221">
                  <c:v>802.77756419207992</c:v>
                </c:pt>
                <c:pt idx="222">
                  <c:v>788.37611431889923</c:v>
                </c:pt>
                <c:pt idx="223">
                  <c:v>884.98055469409871</c:v>
                </c:pt>
                <c:pt idx="224">
                  <c:v>901.04497652113332</c:v>
                </c:pt>
                <c:pt idx="225">
                  <c:v>916.01557456622902</c:v>
                </c:pt>
                <c:pt idx="226">
                  <c:v>874.17143681227003</c:v>
                </c:pt>
                <c:pt idx="227">
                  <c:v>949.90270985050802</c:v>
                </c:pt>
                <c:pt idx="228">
                  <c:v>957.11984441513744</c:v>
                </c:pt>
                <c:pt idx="229">
                  <c:v>953.52572689961551</c:v>
                </c:pt>
                <c:pt idx="230">
                  <c:v>1009.3807841546599</c:v>
                </c:pt>
                <c:pt idx="231">
                  <c:v>1000.5492425644022</c:v>
                </c:pt>
                <c:pt idx="232">
                  <c:v>1028.3392210882862</c:v>
                </c:pt>
                <c:pt idx="233">
                  <c:v>1084.536728818176</c:v>
                </c:pt>
                <c:pt idx="234">
                  <c:v>1058.5574865550079</c:v>
                </c:pt>
                <c:pt idx="235">
                  <c:v>977.76240879878844</c:v>
                </c:pt>
                <c:pt idx="236">
                  <c:v>1020.8496751402208</c:v>
                </c:pt>
                <c:pt idx="237">
                  <c:v>1105.4614746899995</c:v>
                </c:pt>
                <c:pt idx="238">
                  <c:v>1017.0019449887617</c:v>
                </c:pt>
                <c:pt idx="239">
                  <c:v>1077.319881610566</c:v>
                </c:pt>
                <c:pt idx="240">
                  <c:v>1047.5110869268508</c:v>
                </c:pt>
                <c:pt idx="241">
                  <c:v>1080.8365996145978</c:v>
                </c:pt>
                <c:pt idx="242">
                  <c:v>1044.6026367599723</c:v>
                </c:pt>
                <c:pt idx="243">
                  <c:v>1123.8589889101995</c:v>
                </c:pt>
                <c:pt idx="244">
                  <c:v>1160.8172445842515</c:v>
                </c:pt>
                <c:pt idx="245">
                  <c:v>1159.6988402624083</c:v>
                </c:pt>
                <c:pt idx="246">
                  <c:v>1283.8398045150946</c:v>
                </c:pt>
                <c:pt idx="247">
                  <c:v>1181.6806248156358</c:v>
                </c:pt>
                <c:pt idx="248">
                  <c:v>1029.618956272403</c:v>
                </c:pt>
                <c:pt idx="249">
                  <c:v>847.06542520782614</c:v>
                </c:pt>
                <c:pt idx="250">
                  <c:v>452.27531759335335</c:v>
                </c:pt>
                <c:pt idx="251">
                  <c:v>288.76368911809817</c:v>
                </c:pt>
                <c:pt idx="252">
                  <c:v>-207.7115686597208</c:v>
                </c:pt>
                <c:pt idx="253">
                  <c:v>-528.99439465414628</c:v>
                </c:pt>
                <c:pt idx="254">
                  <c:v>-927.10605656860423</c:v>
                </c:pt>
                <c:pt idx="255">
                  <c:v>-1455.5231662902036</c:v>
                </c:pt>
                <c:pt idx="256">
                  <c:v>-1810.3629520866853</c:v>
                </c:pt>
                <c:pt idx="257">
                  <c:v>-2036.7934223729972</c:v>
                </c:pt>
                <c:pt idx="258">
                  <c:v>-1827.6446215110834</c:v>
                </c:pt>
                <c:pt idx="259">
                  <c:v>-1696.7956178316197</c:v>
                </c:pt>
                <c:pt idx="260">
                  <c:v>-1383.4648900360169</c:v>
                </c:pt>
                <c:pt idx="261">
                  <c:v>-988.2551564083135</c:v>
                </c:pt>
                <c:pt idx="262">
                  <c:v>-718.70886426252457</c:v>
                </c:pt>
                <c:pt idx="263">
                  <c:v>-195.44310244701038</c:v>
                </c:pt>
                <c:pt idx="264">
                  <c:v>219.23318612488546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01F-4B2C-A3D7-490DD794F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4968400"/>
        <c:axId val="414979280"/>
      </c:scatterChart>
      <c:valAx>
        <c:axId val="414968400"/>
        <c:scaling>
          <c:orientation val="minMax"/>
        </c:scaling>
        <c:delete val="0"/>
        <c:axPos val="b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Temps - Tijd - Time - Zeit (min)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4979280"/>
        <c:crosses val="autoZero"/>
        <c:crossBetween val="midCat"/>
      </c:valAx>
      <c:valAx>
        <c:axId val="414979280"/>
        <c:scaling>
          <c:orientation val="minMax"/>
        </c:scaling>
        <c:delete val="0"/>
        <c:axPos val="l"/>
        <c:majorGridlines>
          <c:spPr>
            <a:ln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/>
                </a:pPr>
                <a:r>
                  <a:rPr lang="fr-BE"/>
                  <a:t>RHR (kW)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 w="25400"/>
        </c:spPr>
        <c:txPr>
          <a:bodyPr/>
          <a:lstStyle/>
          <a:p>
            <a:pPr>
              <a:defRPr sz="900"/>
            </a:pPr>
            <a:endParaRPr lang="fr-FR"/>
          </a:p>
        </c:txPr>
        <c:crossAx val="41496840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900"/>
          </a:pPr>
          <a:endParaRPr lang="fr-FR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phique1"/>
  <sheetViews>
    <sheetView zoomScale="90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Graphique4"/>
  <sheetViews>
    <sheetView zoomScale="90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Graphique5"/>
  <sheetViews>
    <sheetView zoomScale="90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Graphique6"/>
  <sheetViews>
    <sheetView zoomScale="90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90" workbookViewId="0" zoomToFit="1"/>
  </sheetViews>
  <pageMargins left="0.7" right="0.7" top="0.75" bottom="0.75" header="0.3" footer="0.3"/>
  <pageSetup paperSize="9" orientation="landscape" r:id="rId1"/>
  <headerFooter>
    <oddHeader>&amp;L&amp;10Essai - Proef - Test - Prüfung : 1361 TRAFIR pré&amp;R&amp;10Annexe - Bijlage - Annex - Anlage : &amp;A</oddHeader>
    <oddFooter>&amp;R&amp;10Page &amp;P / &amp;N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FF00"/>
  </sheetPr>
  <dimension ref="A1:Z67"/>
  <sheetViews>
    <sheetView zoomScale="82" zoomScaleNormal="82" workbookViewId="0">
      <pane ySplit="5" topLeftCell="A43" activePane="bottomLeft" state="frozen"/>
      <selection pane="bottomLeft"/>
    </sheetView>
  </sheetViews>
  <sheetFormatPr baseColWidth="10" defaultColWidth="11.5546875" defaultRowHeight="15" customHeight="1" x14ac:dyDescent="0.3"/>
  <cols>
    <col min="1" max="1" width="20.6640625" style="16" customWidth="1"/>
    <col min="2" max="2" width="11.5546875" style="17"/>
    <col min="3" max="4" width="11.5546875" style="6"/>
    <col min="5" max="6" width="11.5546875" style="17"/>
    <col min="7" max="7" width="11.5546875" style="6"/>
    <col min="8" max="8" width="11.5546875" style="6" customWidth="1"/>
    <col min="9" max="9" width="11.5546875" style="17" customWidth="1"/>
    <col min="10" max="10" width="11.5546875" style="13"/>
    <col min="11" max="14" width="11.5546875" style="6" customWidth="1"/>
    <col min="15" max="25" width="11.5546875" style="6"/>
    <col min="26" max="26" width="20.6640625" style="6" customWidth="1"/>
    <col min="27" max="16384" width="11.5546875" style="6"/>
  </cols>
  <sheetData>
    <row r="1" spans="1:26" s="5" customFormat="1" ht="30" customHeight="1" thickBot="1" x14ac:dyDescent="0.35">
      <c r="A1" s="28"/>
      <c r="B1" s="29"/>
      <c r="C1" s="29"/>
      <c r="D1" s="52" t="s">
        <v>95</v>
      </c>
      <c r="E1" s="53"/>
      <c r="F1" s="54"/>
      <c r="G1" s="30" t="s">
        <v>96</v>
      </c>
      <c r="H1" s="7">
        <v>24</v>
      </c>
      <c r="I1" s="8">
        <v>7</v>
      </c>
      <c r="J1" s="9"/>
      <c r="K1" s="10"/>
      <c r="L1" s="11"/>
      <c r="M1" s="11"/>
      <c r="N1" s="11"/>
      <c r="O1" s="11"/>
      <c r="P1" s="10"/>
      <c r="Q1" s="6"/>
      <c r="Z1" s="12" t="s">
        <v>6</v>
      </c>
    </row>
    <row r="2" spans="1:26" s="5" customFormat="1" ht="30" customHeight="1" x14ac:dyDescent="0.3">
      <c r="A2" s="28"/>
      <c r="B2" s="31"/>
      <c r="C2" s="32"/>
      <c r="D2" s="33"/>
      <c r="E2" s="34"/>
      <c r="F2" s="33"/>
      <c r="G2" s="32"/>
      <c r="H2" s="35"/>
      <c r="I2" s="36"/>
      <c r="J2" s="9"/>
      <c r="K2" s="10"/>
      <c r="L2" s="11"/>
      <c r="M2" s="11"/>
      <c r="N2" s="11"/>
      <c r="O2" s="11"/>
      <c r="P2" s="10"/>
      <c r="Q2" s="6"/>
    </row>
    <row r="3" spans="1:26" ht="30" customHeight="1" x14ac:dyDescent="0.3">
      <c r="A3" s="29"/>
      <c r="B3" s="56" t="s">
        <v>97</v>
      </c>
      <c r="C3" s="57"/>
      <c r="D3" s="56" t="s">
        <v>97</v>
      </c>
      <c r="E3" s="57"/>
      <c r="F3" s="56" t="s">
        <v>97</v>
      </c>
      <c r="G3" s="57"/>
      <c r="H3" s="56" t="s">
        <v>97</v>
      </c>
      <c r="I3" s="57"/>
      <c r="K3" s="10"/>
      <c r="L3" s="10"/>
      <c r="M3" s="10"/>
      <c r="N3" s="10"/>
      <c r="O3" s="10"/>
      <c r="P3" s="10"/>
    </row>
    <row r="4" spans="1:26" ht="15" customHeight="1" x14ac:dyDescent="0.3">
      <c r="A4" s="27" t="s">
        <v>12</v>
      </c>
      <c r="B4" s="55" t="s">
        <v>5</v>
      </c>
      <c r="C4" s="55"/>
      <c r="D4" s="55"/>
      <c r="E4" s="55"/>
      <c r="F4" s="55" t="s">
        <v>3</v>
      </c>
      <c r="G4" s="55"/>
      <c r="H4" s="55"/>
      <c r="I4" s="55"/>
      <c r="J4" s="25"/>
    </row>
    <row r="5" spans="1:26" ht="15" customHeight="1" x14ac:dyDescent="0.3">
      <c r="A5" s="41" t="s">
        <v>0</v>
      </c>
      <c r="B5" s="26" t="s">
        <v>1</v>
      </c>
      <c r="C5" s="26" t="s">
        <v>2</v>
      </c>
      <c r="D5" s="26" t="s">
        <v>4</v>
      </c>
      <c r="E5" s="26" t="s">
        <v>6</v>
      </c>
      <c r="F5" s="26" t="s">
        <v>1</v>
      </c>
      <c r="G5" s="26" t="s">
        <v>2</v>
      </c>
      <c r="H5" s="26" t="s">
        <v>4</v>
      </c>
      <c r="I5" s="26" t="s">
        <v>6</v>
      </c>
      <c r="J5" s="25"/>
    </row>
    <row r="6" spans="1:26" ht="15" customHeight="1" x14ac:dyDescent="0.3">
      <c r="A6" s="43" t="s">
        <v>51</v>
      </c>
      <c r="B6" s="39">
        <v>124.380044</v>
      </c>
      <c r="C6" s="10" t="s">
        <v>55</v>
      </c>
      <c r="D6" s="14"/>
      <c r="E6" s="15" t="s">
        <v>98</v>
      </c>
      <c r="F6" s="21">
        <v>-4.5692018656937936</v>
      </c>
      <c r="G6" s="10" t="s">
        <v>99</v>
      </c>
      <c r="H6" s="14"/>
      <c r="I6" s="15" t="s">
        <v>98</v>
      </c>
      <c r="J6" s="37" t="s">
        <v>51</v>
      </c>
      <c r="K6" s="44" t="s">
        <v>98</v>
      </c>
      <c r="L6" s="38" t="s">
        <v>98</v>
      </c>
      <c r="M6" s="38" t="s">
        <v>51</v>
      </c>
      <c r="N6" s="44" t="s">
        <v>98</v>
      </c>
      <c r="O6" s="38" t="s">
        <v>98</v>
      </c>
    </row>
    <row r="7" spans="1:26" ht="15" customHeight="1" x14ac:dyDescent="0.3">
      <c r="A7" s="43" t="s">
        <v>52</v>
      </c>
      <c r="B7" s="39">
        <v>122.858125</v>
      </c>
      <c r="C7" s="10" t="s">
        <v>55</v>
      </c>
      <c r="D7" s="14"/>
      <c r="E7" s="15" t="s">
        <v>98</v>
      </c>
      <c r="F7" s="21">
        <v>-4.3492439662329288E-3</v>
      </c>
      <c r="G7" s="10" t="s">
        <v>99</v>
      </c>
      <c r="H7" s="14"/>
      <c r="I7" s="15" t="s">
        <v>98</v>
      </c>
      <c r="J7" s="37" t="s">
        <v>52</v>
      </c>
      <c r="K7" s="44" t="s">
        <v>98</v>
      </c>
      <c r="L7" s="38" t="s">
        <v>98</v>
      </c>
      <c r="M7" s="38" t="s">
        <v>52</v>
      </c>
      <c r="N7" s="44" t="s">
        <v>98</v>
      </c>
      <c r="O7" s="38" t="s">
        <v>98</v>
      </c>
    </row>
    <row r="8" spans="1:26" ht="15" customHeight="1" x14ac:dyDescent="0.3">
      <c r="A8" s="43" t="s">
        <v>53</v>
      </c>
      <c r="B8" s="39">
        <v>155.77767900000001</v>
      </c>
      <c r="C8" s="10" t="s">
        <v>55</v>
      </c>
      <c r="D8" s="14"/>
      <c r="E8" s="15" t="s">
        <v>98</v>
      </c>
      <c r="F8" s="21">
        <v>-2.4264476558465553</v>
      </c>
      <c r="G8" s="10" t="s">
        <v>99</v>
      </c>
      <c r="H8" s="14"/>
      <c r="I8" s="15" t="s">
        <v>98</v>
      </c>
      <c r="J8" s="37" t="s">
        <v>53</v>
      </c>
      <c r="K8" s="44" t="s">
        <v>98</v>
      </c>
      <c r="L8" s="38" t="s">
        <v>98</v>
      </c>
      <c r="M8" s="38" t="s">
        <v>53</v>
      </c>
      <c r="N8" s="44" t="s">
        <v>98</v>
      </c>
      <c r="O8" s="38" t="s">
        <v>98</v>
      </c>
    </row>
    <row r="9" spans="1:26" ht="15" customHeight="1" x14ac:dyDescent="0.3">
      <c r="A9" s="43" t="s">
        <v>68</v>
      </c>
      <c r="B9" s="39">
        <v>403.01584800000001</v>
      </c>
      <c r="C9" s="10" t="s">
        <v>55</v>
      </c>
      <c r="D9" s="14"/>
      <c r="E9" s="15" t="s">
        <v>98</v>
      </c>
      <c r="F9" s="21">
        <v>-6.9999987655065565</v>
      </c>
      <c r="G9" s="10" t="s">
        <v>99</v>
      </c>
      <c r="H9" s="14"/>
      <c r="I9" s="15" t="s">
        <v>98</v>
      </c>
      <c r="J9" s="37" t="s">
        <v>68</v>
      </c>
      <c r="K9" s="44" t="s">
        <v>98</v>
      </c>
      <c r="L9" s="38" t="s">
        <v>98</v>
      </c>
      <c r="M9" s="38" t="s">
        <v>68</v>
      </c>
      <c r="N9" s="44" t="s">
        <v>98</v>
      </c>
      <c r="O9" s="38" t="s">
        <v>98</v>
      </c>
    </row>
    <row r="10" spans="1:26" ht="15" customHeight="1" x14ac:dyDescent="0.3">
      <c r="A10" s="43" t="s">
        <v>69</v>
      </c>
      <c r="B10" s="39">
        <v>126.38784800000002</v>
      </c>
      <c r="C10" s="10" t="s">
        <v>55</v>
      </c>
      <c r="D10" s="14"/>
      <c r="E10" s="15" t="s">
        <v>98</v>
      </c>
      <c r="F10" s="21">
        <v>-6.9999987655065565</v>
      </c>
      <c r="G10" s="10" t="s">
        <v>99</v>
      </c>
      <c r="H10" s="14"/>
      <c r="I10" s="15" t="s">
        <v>98</v>
      </c>
      <c r="J10" s="37" t="s">
        <v>69</v>
      </c>
      <c r="K10" s="44" t="s">
        <v>98</v>
      </c>
      <c r="L10" s="38" t="s">
        <v>98</v>
      </c>
      <c r="M10" s="38" t="s">
        <v>69</v>
      </c>
      <c r="N10" s="44" t="s">
        <v>98</v>
      </c>
      <c r="O10" s="38" t="s">
        <v>98</v>
      </c>
    </row>
    <row r="11" spans="1:26" ht="15" customHeight="1" x14ac:dyDescent="0.3">
      <c r="A11" s="43" t="s">
        <v>91</v>
      </c>
      <c r="B11" s="39">
        <v>219.23318612488546</v>
      </c>
      <c r="C11" s="10" t="s">
        <v>92</v>
      </c>
      <c r="D11" s="14"/>
      <c r="E11" s="15" t="s">
        <v>98</v>
      </c>
      <c r="F11" s="21">
        <v>3641.0515151316658</v>
      </c>
      <c r="G11" s="10" t="s">
        <v>100</v>
      </c>
      <c r="H11" s="14"/>
      <c r="I11" s="15" t="s">
        <v>98</v>
      </c>
      <c r="J11" s="37" t="s">
        <v>91</v>
      </c>
      <c r="K11" s="44" t="s">
        <v>98</v>
      </c>
      <c r="L11" s="38" t="s">
        <v>98</v>
      </c>
      <c r="M11" s="38" t="s">
        <v>91</v>
      </c>
      <c r="N11" s="44" t="s">
        <v>98</v>
      </c>
      <c r="O11" s="38" t="s">
        <v>98</v>
      </c>
    </row>
    <row r="12" spans="1:26" ht="15" customHeight="1" x14ac:dyDescent="0.3">
      <c r="A12" s="43" t="s">
        <v>54</v>
      </c>
      <c r="B12" s="45">
        <v>0.49417699999999998</v>
      </c>
      <c r="C12" s="10" t="s">
        <v>9</v>
      </c>
      <c r="D12" s="14"/>
      <c r="E12" s="15" t="s">
        <v>98</v>
      </c>
      <c r="F12" s="46">
        <v>-0.58665893989324636</v>
      </c>
      <c r="G12" s="10" t="s">
        <v>101</v>
      </c>
      <c r="H12" s="14"/>
      <c r="I12" s="15" t="s">
        <v>98</v>
      </c>
      <c r="J12" s="37" t="s">
        <v>54</v>
      </c>
      <c r="K12" s="47" t="s">
        <v>98</v>
      </c>
      <c r="L12" s="38" t="s">
        <v>98</v>
      </c>
      <c r="M12" s="38" t="s">
        <v>54</v>
      </c>
      <c r="N12" s="47" t="s">
        <v>98</v>
      </c>
      <c r="O12" s="38" t="s">
        <v>98</v>
      </c>
    </row>
    <row r="13" spans="1:26" ht="15" customHeight="1" x14ac:dyDescent="0.3">
      <c r="A13" s="43" t="s">
        <v>42</v>
      </c>
      <c r="B13" s="45">
        <v>41.142000000000003</v>
      </c>
      <c r="C13" s="10" t="s">
        <v>8</v>
      </c>
      <c r="D13" s="14"/>
      <c r="E13" s="15" t="s">
        <v>98</v>
      </c>
      <c r="F13" s="46">
        <v>-20.671805370841295</v>
      </c>
      <c r="G13" s="10" t="s">
        <v>102</v>
      </c>
      <c r="H13" s="14"/>
      <c r="I13" s="15" t="s">
        <v>98</v>
      </c>
      <c r="J13" s="37" t="s">
        <v>42</v>
      </c>
      <c r="K13" s="47" t="s">
        <v>98</v>
      </c>
      <c r="L13" s="38" t="s">
        <v>98</v>
      </c>
      <c r="M13" s="38" t="s">
        <v>42</v>
      </c>
      <c r="N13" s="47" t="s">
        <v>98</v>
      </c>
      <c r="O13" s="38" t="s">
        <v>98</v>
      </c>
    </row>
    <row r="14" spans="1:26" ht="15" customHeight="1" x14ac:dyDescent="0.3">
      <c r="A14" s="43" t="s">
        <v>16</v>
      </c>
      <c r="B14" s="45">
        <v>9.8999999999999993E+37</v>
      </c>
      <c r="C14" s="10" t="s">
        <v>8</v>
      </c>
      <c r="D14" s="14"/>
      <c r="E14" s="15" t="s">
        <v>98</v>
      </c>
      <c r="F14" s="46">
        <v>0</v>
      </c>
      <c r="G14" s="10" t="s">
        <v>102</v>
      </c>
      <c r="H14" s="14"/>
      <c r="I14" s="15" t="s">
        <v>98</v>
      </c>
      <c r="J14" s="37" t="s">
        <v>16</v>
      </c>
      <c r="K14" s="47" t="s">
        <v>98</v>
      </c>
      <c r="L14" s="38" t="s">
        <v>98</v>
      </c>
      <c r="M14" s="38" t="s">
        <v>16</v>
      </c>
      <c r="N14" s="47" t="s">
        <v>98</v>
      </c>
      <c r="O14" s="38" t="s">
        <v>98</v>
      </c>
    </row>
    <row r="15" spans="1:26" ht="15" customHeight="1" x14ac:dyDescent="0.3">
      <c r="A15" s="43" t="s">
        <v>24</v>
      </c>
      <c r="B15" s="45">
        <v>122.21</v>
      </c>
      <c r="C15" s="10" t="s">
        <v>8</v>
      </c>
      <c r="D15" s="14"/>
      <c r="E15" s="15" t="s">
        <v>98</v>
      </c>
      <c r="F15" s="46">
        <v>-12.965905631878693</v>
      </c>
      <c r="G15" s="10" t="s">
        <v>102</v>
      </c>
      <c r="H15" s="14"/>
      <c r="I15" s="15" t="s">
        <v>98</v>
      </c>
      <c r="J15" s="37" t="s">
        <v>24</v>
      </c>
      <c r="K15" s="47" t="s">
        <v>98</v>
      </c>
      <c r="L15" s="38" t="s">
        <v>98</v>
      </c>
      <c r="M15" s="38" t="s">
        <v>24</v>
      </c>
      <c r="N15" s="47" t="s">
        <v>98</v>
      </c>
      <c r="O15" s="38" t="s">
        <v>98</v>
      </c>
    </row>
    <row r="16" spans="1:26" ht="15" customHeight="1" x14ac:dyDescent="0.3">
      <c r="A16" s="43" t="s">
        <v>43</v>
      </c>
      <c r="B16" s="45">
        <v>535.27499999999998</v>
      </c>
      <c r="C16" s="10" t="s">
        <v>8</v>
      </c>
      <c r="D16" s="14"/>
      <c r="E16" s="15" t="s">
        <v>98</v>
      </c>
      <c r="F16" s="46">
        <v>789.39578461655503</v>
      </c>
      <c r="G16" s="10" t="s">
        <v>102</v>
      </c>
      <c r="H16" s="14"/>
      <c r="I16" s="15" t="s">
        <v>98</v>
      </c>
      <c r="J16" s="37" t="s">
        <v>43</v>
      </c>
      <c r="K16" s="47" t="s">
        <v>98</v>
      </c>
      <c r="L16" s="38" t="s">
        <v>98</v>
      </c>
      <c r="M16" s="38" t="s">
        <v>43</v>
      </c>
      <c r="N16" s="47" t="s">
        <v>98</v>
      </c>
      <c r="O16" s="38" t="s">
        <v>98</v>
      </c>
    </row>
    <row r="17" spans="1:15" ht="15" customHeight="1" x14ac:dyDescent="0.3">
      <c r="A17" s="43" t="s">
        <v>17</v>
      </c>
      <c r="B17" s="45">
        <v>205.828</v>
      </c>
      <c r="C17" s="10" t="s">
        <v>8</v>
      </c>
      <c r="D17" s="14"/>
      <c r="E17" s="15" t="s">
        <v>98</v>
      </c>
      <c r="F17" s="46">
        <v>-1089.1289577502578</v>
      </c>
      <c r="G17" s="10" t="s">
        <v>102</v>
      </c>
      <c r="H17" s="14"/>
      <c r="I17" s="15" t="s">
        <v>98</v>
      </c>
      <c r="J17" s="37" t="s">
        <v>17</v>
      </c>
      <c r="K17" s="47" t="s">
        <v>98</v>
      </c>
      <c r="L17" s="38" t="s">
        <v>98</v>
      </c>
      <c r="M17" s="38" t="s">
        <v>17</v>
      </c>
      <c r="N17" s="47" t="s">
        <v>98</v>
      </c>
      <c r="O17" s="38" t="s">
        <v>98</v>
      </c>
    </row>
    <row r="18" spans="1:15" ht="15" customHeight="1" x14ac:dyDescent="0.3">
      <c r="A18" s="43" t="s">
        <v>25</v>
      </c>
      <c r="B18" s="45">
        <v>73.653999999999996</v>
      </c>
      <c r="C18" s="10" t="s">
        <v>8</v>
      </c>
      <c r="D18" s="14"/>
      <c r="E18" s="15" t="s">
        <v>98</v>
      </c>
      <c r="F18" s="46">
        <v>0.13519122349056042</v>
      </c>
      <c r="G18" s="10" t="s">
        <v>102</v>
      </c>
      <c r="H18" s="14"/>
      <c r="I18" s="15" t="s">
        <v>98</v>
      </c>
      <c r="J18" s="37" t="s">
        <v>25</v>
      </c>
      <c r="K18" s="47" t="s">
        <v>98</v>
      </c>
      <c r="L18" s="38" t="s">
        <v>98</v>
      </c>
      <c r="M18" s="38" t="s">
        <v>25</v>
      </c>
      <c r="N18" s="47" t="s">
        <v>98</v>
      </c>
      <c r="O18" s="38" t="s">
        <v>98</v>
      </c>
    </row>
    <row r="19" spans="1:15" ht="15" customHeight="1" x14ac:dyDescent="0.3">
      <c r="A19" s="43" t="s">
        <v>44</v>
      </c>
      <c r="B19" s="45">
        <v>24.611999999999998</v>
      </c>
      <c r="C19" s="10" t="s">
        <v>8</v>
      </c>
      <c r="D19" s="14"/>
      <c r="E19" s="15" t="s">
        <v>98</v>
      </c>
      <c r="F19" s="46">
        <v>-6.853839264594404</v>
      </c>
      <c r="G19" s="10" t="s">
        <v>102</v>
      </c>
      <c r="H19" s="14"/>
      <c r="I19" s="15" t="s">
        <v>98</v>
      </c>
      <c r="J19" s="37" t="s">
        <v>44</v>
      </c>
      <c r="K19" s="47" t="s">
        <v>98</v>
      </c>
      <c r="L19" s="38" t="s">
        <v>98</v>
      </c>
      <c r="M19" s="38" t="s">
        <v>44</v>
      </c>
      <c r="N19" s="47" t="s">
        <v>98</v>
      </c>
      <c r="O19" s="38" t="s">
        <v>98</v>
      </c>
    </row>
    <row r="20" spans="1:15" ht="15" customHeight="1" x14ac:dyDescent="0.3">
      <c r="A20" s="43" t="s">
        <v>18</v>
      </c>
      <c r="B20" s="45">
        <v>267.00099999999998</v>
      </c>
      <c r="C20" s="10" t="s">
        <v>8</v>
      </c>
      <c r="D20" s="14"/>
      <c r="E20" s="15" t="s">
        <v>98</v>
      </c>
      <c r="F20" s="46">
        <v>-2.3871923937414925</v>
      </c>
      <c r="G20" s="10" t="s">
        <v>102</v>
      </c>
      <c r="H20" s="14"/>
      <c r="I20" s="15" t="s">
        <v>98</v>
      </c>
      <c r="J20" s="37" t="s">
        <v>18</v>
      </c>
      <c r="K20" s="47" t="s">
        <v>98</v>
      </c>
      <c r="L20" s="38" t="s">
        <v>98</v>
      </c>
      <c r="M20" s="38" t="s">
        <v>18</v>
      </c>
      <c r="N20" s="47" t="s">
        <v>98</v>
      </c>
      <c r="O20" s="38" t="s">
        <v>98</v>
      </c>
    </row>
    <row r="21" spans="1:15" ht="15" customHeight="1" x14ac:dyDescent="0.3">
      <c r="A21" s="43" t="s">
        <v>26</v>
      </c>
      <c r="B21" s="45">
        <v>56.741</v>
      </c>
      <c r="C21" s="10" t="s">
        <v>8</v>
      </c>
      <c r="D21" s="14"/>
      <c r="E21" s="15" t="s">
        <v>98</v>
      </c>
      <c r="F21" s="46">
        <v>4.8757782051007661</v>
      </c>
      <c r="G21" s="10" t="s">
        <v>102</v>
      </c>
      <c r="H21" s="14"/>
      <c r="I21" s="15" t="s">
        <v>98</v>
      </c>
      <c r="J21" s="37" t="s">
        <v>26</v>
      </c>
      <c r="K21" s="47" t="s">
        <v>98</v>
      </c>
      <c r="L21" s="38" t="s">
        <v>98</v>
      </c>
      <c r="M21" s="38" t="s">
        <v>26</v>
      </c>
      <c r="N21" s="47" t="s">
        <v>98</v>
      </c>
      <c r="O21" s="38" t="s">
        <v>98</v>
      </c>
    </row>
    <row r="22" spans="1:15" ht="15" customHeight="1" x14ac:dyDescent="0.3">
      <c r="A22" s="43" t="s">
        <v>45</v>
      </c>
      <c r="B22" s="45">
        <v>43.171999999999997</v>
      </c>
      <c r="C22" s="10" t="s">
        <v>8</v>
      </c>
      <c r="D22" s="14"/>
      <c r="E22" s="15" t="s">
        <v>98</v>
      </c>
      <c r="F22" s="46">
        <v>227.71538531476455</v>
      </c>
      <c r="G22" s="10" t="s">
        <v>102</v>
      </c>
      <c r="H22" s="14"/>
      <c r="I22" s="15" t="s">
        <v>98</v>
      </c>
      <c r="J22" s="37" t="s">
        <v>45</v>
      </c>
      <c r="K22" s="47" t="s">
        <v>98</v>
      </c>
      <c r="L22" s="38" t="s">
        <v>98</v>
      </c>
      <c r="M22" s="38" t="s">
        <v>45</v>
      </c>
      <c r="N22" s="47" t="s">
        <v>98</v>
      </c>
      <c r="O22" s="38" t="s">
        <v>98</v>
      </c>
    </row>
    <row r="23" spans="1:15" ht="15" customHeight="1" x14ac:dyDescent="0.3">
      <c r="A23" s="43" t="s">
        <v>19</v>
      </c>
      <c r="B23" s="45">
        <v>155.20599999999999</v>
      </c>
      <c r="C23" s="10" t="s">
        <v>8</v>
      </c>
      <c r="D23" s="14"/>
      <c r="E23" s="15" t="s">
        <v>98</v>
      </c>
      <c r="F23" s="46">
        <v>-303.93121638946258</v>
      </c>
      <c r="G23" s="10" t="s">
        <v>102</v>
      </c>
      <c r="H23" s="14"/>
      <c r="I23" s="15" t="s">
        <v>98</v>
      </c>
      <c r="J23" s="37" t="s">
        <v>19</v>
      </c>
      <c r="K23" s="47" t="s">
        <v>98</v>
      </c>
      <c r="L23" s="38" t="s">
        <v>98</v>
      </c>
      <c r="M23" s="38" t="s">
        <v>19</v>
      </c>
      <c r="N23" s="47" t="s">
        <v>98</v>
      </c>
      <c r="O23" s="38" t="s">
        <v>98</v>
      </c>
    </row>
    <row r="24" spans="1:15" ht="15" customHeight="1" x14ac:dyDescent="0.3">
      <c r="A24" s="43" t="s">
        <v>27</v>
      </c>
      <c r="B24" s="45">
        <v>47.612000000000002</v>
      </c>
      <c r="C24" s="10" t="s">
        <v>8</v>
      </c>
      <c r="D24" s="14"/>
      <c r="E24" s="15" t="s">
        <v>98</v>
      </c>
      <c r="F24" s="46">
        <v>2.3587310835328781</v>
      </c>
      <c r="G24" s="10" t="s">
        <v>102</v>
      </c>
      <c r="H24" s="14"/>
      <c r="I24" s="15" t="s">
        <v>98</v>
      </c>
      <c r="J24" s="37" t="s">
        <v>27</v>
      </c>
      <c r="K24" s="47" t="s">
        <v>98</v>
      </c>
      <c r="L24" s="38" t="s">
        <v>98</v>
      </c>
      <c r="M24" s="38" t="s">
        <v>27</v>
      </c>
      <c r="N24" s="47" t="s">
        <v>98</v>
      </c>
      <c r="O24" s="38" t="s">
        <v>98</v>
      </c>
    </row>
    <row r="25" spans="1:15" ht="15" customHeight="1" x14ac:dyDescent="0.3">
      <c r="A25" s="43" t="s">
        <v>46</v>
      </c>
      <c r="B25" s="45">
        <v>21.321999999999999</v>
      </c>
      <c r="C25" s="10" t="s">
        <v>8</v>
      </c>
      <c r="D25" s="14"/>
      <c r="E25" s="15" t="s">
        <v>98</v>
      </c>
      <c r="F25" s="46">
        <v>-4.4346278968683768</v>
      </c>
      <c r="G25" s="10" t="s">
        <v>102</v>
      </c>
      <c r="H25" s="14"/>
      <c r="I25" s="15" t="s">
        <v>98</v>
      </c>
      <c r="J25" s="37" t="s">
        <v>46</v>
      </c>
      <c r="K25" s="47" t="s">
        <v>98</v>
      </c>
      <c r="L25" s="38" t="s">
        <v>98</v>
      </c>
      <c r="M25" s="38" t="s">
        <v>46</v>
      </c>
      <c r="N25" s="47" t="s">
        <v>98</v>
      </c>
      <c r="O25" s="38" t="s">
        <v>98</v>
      </c>
    </row>
    <row r="26" spans="1:15" ht="15" customHeight="1" x14ac:dyDescent="0.3">
      <c r="A26" s="43" t="s">
        <v>20</v>
      </c>
      <c r="B26" s="45">
        <v>178.00399999999999</v>
      </c>
      <c r="C26" s="10" t="s">
        <v>8</v>
      </c>
      <c r="D26" s="14"/>
      <c r="E26" s="15" t="s">
        <v>98</v>
      </c>
      <c r="F26" s="46">
        <v>-239.40408965103492</v>
      </c>
      <c r="G26" s="10" t="s">
        <v>102</v>
      </c>
      <c r="H26" s="14"/>
      <c r="I26" s="15" t="s">
        <v>98</v>
      </c>
      <c r="J26" s="37" t="s">
        <v>20</v>
      </c>
      <c r="K26" s="47" t="s">
        <v>98</v>
      </c>
      <c r="L26" s="38" t="s">
        <v>98</v>
      </c>
      <c r="M26" s="38" t="s">
        <v>20</v>
      </c>
      <c r="N26" s="47" t="s">
        <v>98</v>
      </c>
      <c r="O26" s="38" t="s">
        <v>98</v>
      </c>
    </row>
    <row r="27" spans="1:15" ht="15" customHeight="1" x14ac:dyDescent="0.3">
      <c r="A27" s="43" t="s">
        <v>28</v>
      </c>
      <c r="B27" s="45">
        <v>199.31100000000001</v>
      </c>
      <c r="C27" s="10" t="s">
        <v>8</v>
      </c>
      <c r="D27" s="14"/>
      <c r="E27" s="15" t="s">
        <v>98</v>
      </c>
      <c r="F27" s="46">
        <v>85.931810847138976</v>
      </c>
      <c r="G27" s="10" t="s">
        <v>102</v>
      </c>
      <c r="H27" s="14"/>
      <c r="I27" s="15" t="s">
        <v>98</v>
      </c>
      <c r="J27" s="37" t="s">
        <v>28</v>
      </c>
      <c r="K27" s="47" t="s">
        <v>98</v>
      </c>
      <c r="L27" s="38" t="s">
        <v>98</v>
      </c>
      <c r="M27" s="38" t="s">
        <v>28</v>
      </c>
      <c r="N27" s="47" t="s">
        <v>98</v>
      </c>
      <c r="O27" s="38" t="s">
        <v>98</v>
      </c>
    </row>
    <row r="28" spans="1:15" ht="15" customHeight="1" x14ac:dyDescent="0.3">
      <c r="A28" s="43" t="s">
        <v>47</v>
      </c>
      <c r="B28" s="45">
        <v>28.437999999999999</v>
      </c>
      <c r="C28" s="10" t="s">
        <v>8</v>
      </c>
      <c r="D28" s="14"/>
      <c r="E28" s="15" t="s">
        <v>98</v>
      </c>
      <c r="F28" s="46">
        <v>-8.1328193920907328</v>
      </c>
      <c r="G28" s="10" t="s">
        <v>102</v>
      </c>
      <c r="H28" s="14"/>
      <c r="I28" s="15" t="s">
        <v>98</v>
      </c>
      <c r="J28" s="37" t="s">
        <v>47</v>
      </c>
      <c r="K28" s="47" t="s">
        <v>98</v>
      </c>
      <c r="L28" s="38" t="s">
        <v>98</v>
      </c>
      <c r="M28" s="38" t="s">
        <v>47</v>
      </c>
      <c r="N28" s="47" t="s">
        <v>98</v>
      </c>
      <c r="O28" s="38" t="s">
        <v>98</v>
      </c>
    </row>
    <row r="29" spans="1:15" ht="15" customHeight="1" x14ac:dyDescent="0.3">
      <c r="A29" s="43" t="s">
        <v>21</v>
      </c>
      <c r="B29" s="45">
        <v>370.55599999999998</v>
      </c>
      <c r="C29" s="10" t="s">
        <v>8</v>
      </c>
      <c r="D29" s="14"/>
      <c r="E29" s="15" t="s">
        <v>98</v>
      </c>
      <c r="F29" s="46">
        <v>606.89830589561086</v>
      </c>
      <c r="G29" s="10" t="s">
        <v>102</v>
      </c>
      <c r="H29" s="14"/>
      <c r="I29" s="15" t="s">
        <v>98</v>
      </c>
      <c r="J29" s="37" t="s">
        <v>21</v>
      </c>
      <c r="K29" s="47" t="s">
        <v>98</v>
      </c>
      <c r="L29" s="38" t="s">
        <v>98</v>
      </c>
      <c r="M29" s="38" t="s">
        <v>21</v>
      </c>
      <c r="N29" s="47" t="s">
        <v>98</v>
      </c>
      <c r="O29" s="38" t="s">
        <v>98</v>
      </c>
    </row>
    <row r="30" spans="1:15" ht="15" customHeight="1" x14ac:dyDescent="0.3">
      <c r="A30" s="43" t="s">
        <v>29</v>
      </c>
      <c r="B30" s="45">
        <v>73.637</v>
      </c>
      <c r="C30" s="10" t="s">
        <v>8</v>
      </c>
      <c r="D30" s="14"/>
      <c r="E30" s="15" t="s">
        <v>98</v>
      </c>
      <c r="F30" s="46">
        <v>2.0207530248064391</v>
      </c>
      <c r="G30" s="10" t="s">
        <v>102</v>
      </c>
      <c r="H30" s="14"/>
      <c r="I30" s="15" t="s">
        <v>98</v>
      </c>
      <c r="J30" s="37" t="s">
        <v>29</v>
      </c>
      <c r="K30" s="47" t="s">
        <v>98</v>
      </c>
      <c r="L30" s="38" t="s">
        <v>98</v>
      </c>
      <c r="M30" s="38" t="s">
        <v>29</v>
      </c>
      <c r="N30" s="47" t="s">
        <v>98</v>
      </c>
      <c r="O30" s="38" t="s">
        <v>98</v>
      </c>
    </row>
    <row r="31" spans="1:15" ht="15" customHeight="1" x14ac:dyDescent="0.3">
      <c r="A31" s="43" t="s">
        <v>22</v>
      </c>
      <c r="B31" s="45">
        <v>30.088000000000001</v>
      </c>
      <c r="C31" s="10" t="s">
        <v>8</v>
      </c>
      <c r="D31" s="14"/>
      <c r="E31" s="15" t="s">
        <v>98</v>
      </c>
      <c r="F31" s="46">
        <v>-580.14289546769385</v>
      </c>
      <c r="G31" s="10" t="s">
        <v>102</v>
      </c>
      <c r="H31" s="14"/>
      <c r="I31" s="15" t="s">
        <v>98</v>
      </c>
      <c r="J31" s="37" t="s">
        <v>22</v>
      </c>
      <c r="K31" s="47" t="s">
        <v>98</v>
      </c>
      <c r="L31" s="38" t="s">
        <v>98</v>
      </c>
      <c r="M31" s="38" t="s">
        <v>22</v>
      </c>
      <c r="N31" s="47" t="s">
        <v>98</v>
      </c>
      <c r="O31" s="38" t="s">
        <v>98</v>
      </c>
    </row>
    <row r="32" spans="1:15" ht="15" customHeight="1" x14ac:dyDescent="0.3">
      <c r="A32" s="43" t="s">
        <v>30</v>
      </c>
      <c r="B32" s="45">
        <v>33.000999999999998</v>
      </c>
      <c r="C32" s="10" t="s">
        <v>8</v>
      </c>
      <c r="D32" s="14"/>
      <c r="E32" s="15" t="s">
        <v>98</v>
      </c>
      <c r="F32" s="46">
        <v>-1.1082122662450931</v>
      </c>
      <c r="G32" s="10" t="s">
        <v>102</v>
      </c>
      <c r="H32" s="14"/>
      <c r="I32" s="15" t="s">
        <v>98</v>
      </c>
      <c r="J32" s="37" t="s">
        <v>30</v>
      </c>
      <c r="K32" s="47" t="s">
        <v>98</v>
      </c>
      <c r="L32" s="38" t="s">
        <v>98</v>
      </c>
      <c r="M32" s="38" t="s">
        <v>30</v>
      </c>
      <c r="N32" s="47" t="s">
        <v>98</v>
      </c>
      <c r="O32" s="38" t="s">
        <v>98</v>
      </c>
    </row>
    <row r="33" spans="1:15" ht="15" customHeight="1" x14ac:dyDescent="0.3">
      <c r="A33" s="43" t="s">
        <v>23</v>
      </c>
      <c r="B33" s="45">
        <v>272.00299999999999</v>
      </c>
      <c r="C33" s="10" t="s">
        <v>8</v>
      </c>
      <c r="D33" s="14"/>
      <c r="E33" s="15" t="s">
        <v>98</v>
      </c>
      <c r="F33" s="46">
        <v>-16.569819037035252</v>
      </c>
      <c r="G33" s="10" t="s">
        <v>102</v>
      </c>
      <c r="H33" s="14"/>
      <c r="I33" s="15" t="s">
        <v>98</v>
      </c>
      <c r="J33" s="37" t="s">
        <v>23</v>
      </c>
      <c r="K33" s="47" t="s">
        <v>98</v>
      </c>
      <c r="L33" s="38" t="s">
        <v>98</v>
      </c>
      <c r="M33" s="38" t="s">
        <v>23</v>
      </c>
      <c r="N33" s="47" t="s">
        <v>98</v>
      </c>
      <c r="O33" s="38" t="s">
        <v>98</v>
      </c>
    </row>
    <row r="34" spans="1:15" ht="15" customHeight="1" x14ac:dyDescent="0.3">
      <c r="A34" s="43" t="s">
        <v>31</v>
      </c>
      <c r="B34" s="45">
        <v>47.179000000000002</v>
      </c>
      <c r="C34" s="10" t="s">
        <v>8</v>
      </c>
      <c r="D34" s="14"/>
      <c r="E34" s="15" t="s">
        <v>98</v>
      </c>
      <c r="F34" s="46">
        <v>-7.0886450738148676</v>
      </c>
      <c r="G34" s="10" t="s">
        <v>102</v>
      </c>
      <c r="H34" s="14"/>
      <c r="I34" s="15" t="s">
        <v>98</v>
      </c>
      <c r="J34" s="37" t="s">
        <v>31</v>
      </c>
      <c r="K34" s="47" t="s">
        <v>98</v>
      </c>
      <c r="L34" s="38" t="s">
        <v>98</v>
      </c>
      <c r="M34" s="38" t="s">
        <v>31</v>
      </c>
      <c r="N34" s="47" t="s">
        <v>98</v>
      </c>
      <c r="O34" s="38" t="s">
        <v>98</v>
      </c>
    </row>
    <row r="35" spans="1:15" ht="15" customHeight="1" x14ac:dyDescent="0.3">
      <c r="A35" s="43" t="s">
        <v>70</v>
      </c>
      <c r="B35" s="45">
        <v>-0.93305923761804155</v>
      </c>
      <c r="C35" s="10" t="s">
        <v>9</v>
      </c>
      <c r="D35" s="14"/>
      <c r="E35" s="15" t="s">
        <v>98</v>
      </c>
      <c r="F35" s="46">
        <v>35.08710208017353</v>
      </c>
      <c r="G35" s="10" t="s">
        <v>101</v>
      </c>
      <c r="H35" s="14"/>
      <c r="I35" s="15" t="s">
        <v>98</v>
      </c>
      <c r="J35" s="37" t="s">
        <v>70</v>
      </c>
      <c r="K35" s="47" t="s">
        <v>98</v>
      </c>
      <c r="L35" s="38" t="s">
        <v>98</v>
      </c>
      <c r="M35" s="38" t="s">
        <v>70</v>
      </c>
      <c r="N35" s="47" t="s">
        <v>98</v>
      </c>
      <c r="O35" s="38" t="s">
        <v>98</v>
      </c>
    </row>
    <row r="36" spans="1:15" ht="15" customHeight="1" x14ac:dyDescent="0.3">
      <c r="A36" s="43" t="s">
        <v>71</v>
      </c>
      <c r="B36" s="45">
        <v>30.591981285406082</v>
      </c>
      <c r="C36" s="10" t="s">
        <v>9</v>
      </c>
      <c r="D36" s="14"/>
      <c r="E36" s="15" t="s">
        <v>98</v>
      </c>
      <c r="F36" s="46">
        <v>146.09448688619213</v>
      </c>
      <c r="G36" s="10" t="s">
        <v>101</v>
      </c>
      <c r="H36" s="14"/>
      <c r="I36" s="15" t="s">
        <v>98</v>
      </c>
      <c r="J36" s="37" t="s">
        <v>71</v>
      </c>
      <c r="K36" s="47" t="s">
        <v>98</v>
      </c>
      <c r="L36" s="38" t="s">
        <v>98</v>
      </c>
      <c r="M36" s="38" t="s">
        <v>71</v>
      </c>
      <c r="N36" s="47" t="s">
        <v>98</v>
      </c>
      <c r="O36" s="38" t="s">
        <v>98</v>
      </c>
    </row>
    <row r="37" spans="1:15" ht="15" customHeight="1" x14ac:dyDescent="0.3">
      <c r="A37" s="43" t="s">
        <v>72</v>
      </c>
      <c r="B37" s="45">
        <v>0.30517189700874275</v>
      </c>
      <c r="C37" s="10" t="s">
        <v>9</v>
      </c>
      <c r="D37" s="14"/>
      <c r="E37" s="15" t="s">
        <v>98</v>
      </c>
      <c r="F37" s="46">
        <v>6.1578685540923823</v>
      </c>
      <c r="G37" s="10" t="s">
        <v>101</v>
      </c>
      <c r="H37" s="14"/>
      <c r="I37" s="15" t="s">
        <v>98</v>
      </c>
      <c r="J37" s="37" t="s">
        <v>72</v>
      </c>
      <c r="K37" s="47" t="s">
        <v>98</v>
      </c>
      <c r="L37" s="38" t="s">
        <v>98</v>
      </c>
      <c r="M37" s="38" t="s">
        <v>72</v>
      </c>
      <c r="N37" s="47" t="s">
        <v>98</v>
      </c>
      <c r="O37" s="38" t="s">
        <v>98</v>
      </c>
    </row>
    <row r="38" spans="1:15" ht="15" customHeight="1" x14ac:dyDescent="0.3">
      <c r="A38" s="43" t="s">
        <v>73</v>
      </c>
      <c r="B38" s="45">
        <v>1.5562679082890649E+141</v>
      </c>
      <c r="C38" s="10" t="s">
        <v>9</v>
      </c>
      <c r="D38" s="14"/>
      <c r="E38" s="15" t="s">
        <v>98</v>
      </c>
      <c r="F38" s="46">
        <v>0</v>
      </c>
      <c r="G38" s="10" t="s">
        <v>101</v>
      </c>
      <c r="H38" s="14"/>
      <c r="I38" s="15" t="s">
        <v>98</v>
      </c>
      <c r="J38" s="37" t="s">
        <v>73</v>
      </c>
      <c r="K38" s="47" t="s">
        <v>98</v>
      </c>
      <c r="L38" s="38" t="s">
        <v>98</v>
      </c>
      <c r="M38" s="38" t="s">
        <v>73</v>
      </c>
      <c r="N38" s="47" t="s">
        <v>98</v>
      </c>
      <c r="O38" s="38" t="s">
        <v>98</v>
      </c>
    </row>
    <row r="39" spans="1:15" ht="15" customHeight="1" x14ac:dyDescent="0.3">
      <c r="A39" s="43" t="s">
        <v>74</v>
      </c>
      <c r="B39" s="45">
        <v>-0.10499498645331187</v>
      </c>
      <c r="C39" s="10" t="s">
        <v>9</v>
      </c>
      <c r="D39" s="14"/>
      <c r="E39" s="15" t="s">
        <v>98</v>
      </c>
      <c r="F39" s="46">
        <v>3.7145485844404433</v>
      </c>
      <c r="G39" s="10" t="s">
        <v>101</v>
      </c>
      <c r="H39" s="14"/>
      <c r="I39" s="15" t="s">
        <v>98</v>
      </c>
      <c r="J39" s="37" t="s">
        <v>74</v>
      </c>
      <c r="K39" s="47" t="s">
        <v>98</v>
      </c>
      <c r="L39" s="38" t="s">
        <v>98</v>
      </c>
      <c r="M39" s="38" t="s">
        <v>74</v>
      </c>
      <c r="N39" s="47" t="s">
        <v>98</v>
      </c>
      <c r="O39" s="38" t="s">
        <v>98</v>
      </c>
    </row>
    <row r="40" spans="1:15" ht="15" customHeight="1" x14ac:dyDescent="0.3">
      <c r="A40" s="43" t="s">
        <v>75</v>
      </c>
      <c r="B40" s="45">
        <v>97.576697803817581</v>
      </c>
      <c r="C40" s="10" t="s">
        <v>9</v>
      </c>
      <c r="D40" s="14"/>
      <c r="E40" s="15" t="s">
        <v>98</v>
      </c>
      <c r="F40" s="46">
        <v>213.4420350800423</v>
      </c>
      <c r="G40" s="10" t="s">
        <v>101</v>
      </c>
      <c r="H40" s="14"/>
      <c r="I40" s="15" t="s">
        <v>98</v>
      </c>
      <c r="J40" s="37" t="s">
        <v>75</v>
      </c>
      <c r="K40" s="47" t="s">
        <v>98</v>
      </c>
      <c r="L40" s="38" t="s">
        <v>98</v>
      </c>
      <c r="M40" s="38" t="s">
        <v>75</v>
      </c>
      <c r="N40" s="47" t="s">
        <v>98</v>
      </c>
      <c r="O40" s="38" t="s">
        <v>98</v>
      </c>
    </row>
    <row r="41" spans="1:15" ht="15" customHeight="1" x14ac:dyDescent="0.3">
      <c r="A41" s="43" t="s">
        <v>76</v>
      </c>
      <c r="B41" s="45">
        <v>0.70951316983506219</v>
      </c>
      <c r="C41" s="10" t="s">
        <v>9</v>
      </c>
      <c r="D41" s="14"/>
      <c r="E41" s="15" t="s">
        <v>98</v>
      </c>
      <c r="F41" s="46">
        <v>1.6375942680836157</v>
      </c>
      <c r="G41" s="10" t="s">
        <v>101</v>
      </c>
      <c r="H41" s="14"/>
      <c r="I41" s="15" t="s">
        <v>98</v>
      </c>
      <c r="J41" s="37" t="s">
        <v>76</v>
      </c>
      <c r="K41" s="47" t="s">
        <v>98</v>
      </c>
      <c r="L41" s="38" t="s">
        <v>98</v>
      </c>
      <c r="M41" s="38" t="s">
        <v>76</v>
      </c>
      <c r="N41" s="47" t="s">
        <v>98</v>
      </c>
      <c r="O41" s="38" t="s">
        <v>98</v>
      </c>
    </row>
    <row r="42" spans="1:15" ht="15" customHeight="1" x14ac:dyDescent="0.3">
      <c r="A42" s="43" t="s">
        <v>77</v>
      </c>
      <c r="B42" s="45">
        <v>34.696785593648521</v>
      </c>
      <c r="C42" s="10" t="s">
        <v>9</v>
      </c>
      <c r="D42" s="14"/>
      <c r="E42" s="15" t="s">
        <v>98</v>
      </c>
      <c r="F42" s="46">
        <v>-9.6891864355591152E+141</v>
      </c>
      <c r="G42" s="10" t="s">
        <v>101</v>
      </c>
      <c r="H42" s="14"/>
      <c r="I42" s="15" t="s">
        <v>98</v>
      </c>
      <c r="J42" s="37" t="s">
        <v>77</v>
      </c>
      <c r="K42" s="47" t="s">
        <v>98</v>
      </c>
      <c r="L42" s="38" t="s">
        <v>98</v>
      </c>
      <c r="M42" s="38" t="s">
        <v>77</v>
      </c>
      <c r="N42" s="47" t="s">
        <v>98</v>
      </c>
      <c r="O42" s="38" t="s">
        <v>98</v>
      </c>
    </row>
    <row r="43" spans="1:15" ht="15" customHeight="1" x14ac:dyDescent="0.3">
      <c r="A43" s="43" t="s">
        <v>38</v>
      </c>
      <c r="B43" s="45">
        <v>288.904</v>
      </c>
      <c r="C43" s="10" t="s">
        <v>8</v>
      </c>
      <c r="D43" s="14"/>
      <c r="E43" s="15" t="s">
        <v>98</v>
      </c>
      <c r="F43" s="46">
        <v>-152.95997522014218</v>
      </c>
      <c r="G43" s="10" t="s">
        <v>102</v>
      </c>
      <c r="H43" s="14"/>
      <c r="I43" s="15" t="s">
        <v>98</v>
      </c>
      <c r="J43" s="37" t="s">
        <v>38</v>
      </c>
      <c r="K43" s="47" t="s">
        <v>98</v>
      </c>
      <c r="L43" s="38" t="s">
        <v>98</v>
      </c>
      <c r="M43" s="38" t="s">
        <v>38</v>
      </c>
      <c r="N43" s="47" t="s">
        <v>98</v>
      </c>
      <c r="O43" s="38" t="s">
        <v>98</v>
      </c>
    </row>
    <row r="44" spans="1:15" ht="15" customHeight="1" x14ac:dyDescent="0.3">
      <c r="A44" s="43" t="s">
        <v>39</v>
      </c>
      <c r="B44" s="45">
        <v>410.77199999999999</v>
      </c>
      <c r="C44" s="10" t="s">
        <v>8</v>
      </c>
      <c r="D44" s="14"/>
      <c r="E44" s="15" t="s">
        <v>98</v>
      </c>
      <c r="F44" s="46">
        <v>701.71182435970275</v>
      </c>
      <c r="G44" s="10" t="s">
        <v>102</v>
      </c>
      <c r="H44" s="14"/>
      <c r="I44" s="15" t="s">
        <v>98</v>
      </c>
      <c r="J44" s="37" t="s">
        <v>39</v>
      </c>
      <c r="K44" s="47" t="s">
        <v>98</v>
      </c>
      <c r="L44" s="38" t="s">
        <v>98</v>
      </c>
      <c r="M44" s="38" t="s">
        <v>39</v>
      </c>
      <c r="N44" s="47" t="s">
        <v>98</v>
      </c>
      <c r="O44" s="38" t="s">
        <v>98</v>
      </c>
    </row>
    <row r="45" spans="1:15" ht="15" customHeight="1" x14ac:dyDescent="0.3">
      <c r="A45" s="43" t="s">
        <v>40</v>
      </c>
      <c r="B45" s="45">
        <v>56.62</v>
      </c>
      <c r="C45" s="10" t="s">
        <v>8</v>
      </c>
      <c r="D45" s="14"/>
      <c r="E45" s="15" t="s">
        <v>98</v>
      </c>
      <c r="F45" s="46">
        <v>-10.697894974635544</v>
      </c>
      <c r="G45" s="10" t="s">
        <v>102</v>
      </c>
      <c r="H45" s="14"/>
      <c r="I45" s="15" t="s">
        <v>98</v>
      </c>
      <c r="J45" s="37" t="s">
        <v>40</v>
      </c>
      <c r="K45" s="47" t="s">
        <v>98</v>
      </c>
      <c r="L45" s="38" t="s">
        <v>98</v>
      </c>
      <c r="M45" s="38" t="s">
        <v>40</v>
      </c>
      <c r="N45" s="47" t="s">
        <v>98</v>
      </c>
      <c r="O45" s="38" t="s">
        <v>98</v>
      </c>
    </row>
    <row r="46" spans="1:15" ht="15" customHeight="1" x14ac:dyDescent="0.3">
      <c r="A46" s="43" t="s">
        <v>41</v>
      </c>
      <c r="B46" s="45">
        <v>198.97300000000001</v>
      </c>
      <c r="C46" s="10" t="s">
        <v>8</v>
      </c>
      <c r="D46" s="14"/>
      <c r="E46" s="15" t="s">
        <v>98</v>
      </c>
      <c r="F46" s="46">
        <v>-1.7610435691535056E+38</v>
      </c>
      <c r="G46" s="10" t="s">
        <v>102</v>
      </c>
      <c r="H46" s="14"/>
      <c r="I46" s="15" t="s">
        <v>98</v>
      </c>
      <c r="J46" s="37" t="s">
        <v>41</v>
      </c>
      <c r="K46" s="47" t="s">
        <v>98</v>
      </c>
      <c r="L46" s="38" t="s">
        <v>98</v>
      </c>
      <c r="M46" s="38" t="s">
        <v>41</v>
      </c>
      <c r="N46" s="47" t="s">
        <v>98</v>
      </c>
      <c r="O46" s="38" t="s">
        <v>98</v>
      </c>
    </row>
    <row r="47" spans="1:15" ht="15" customHeight="1" x14ac:dyDescent="0.3">
      <c r="A47" s="43" t="s">
        <v>48</v>
      </c>
      <c r="B47" s="45">
        <v>441.19099999999997</v>
      </c>
      <c r="C47" s="10" t="s">
        <v>8</v>
      </c>
      <c r="D47" s="14"/>
      <c r="E47" s="15" t="s">
        <v>98</v>
      </c>
      <c r="F47" s="46">
        <v>-110.16483765782407</v>
      </c>
      <c r="G47" s="10" t="s">
        <v>102</v>
      </c>
      <c r="H47" s="14"/>
      <c r="I47" s="15" t="s">
        <v>98</v>
      </c>
      <c r="J47" s="37" t="s">
        <v>48</v>
      </c>
      <c r="K47" s="47" t="s">
        <v>98</v>
      </c>
      <c r="L47" s="38" t="s">
        <v>98</v>
      </c>
      <c r="M47" s="38" t="s">
        <v>48</v>
      </c>
      <c r="N47" s="47" t="s">
        <v>98</v>
      </c>
      <c r="O47" s="38" t="s">
        <v>98</v>
      </c>
    </row>
    <row r="48" spans="1:15" ht="15" customHeight="1" x14ac:dyDescent="0.3">
      <c r="A48" s="43" t="s">
        <v>49</v>
      </c>
      <c r="B48" s="45">
        <v>163.65100000000001</v>
      </c>
      <c r="C48" s="10" t="s">
        <v>8</v>
      </c>
      <c r="D48" s="14"/>
      <c r="E48" s="15" t="s">
        <v>98</v>
      </c>
      <c r="F48" s="46">
        <v>18.690186647571608</v>
      </c>
      <c r="G48" s="10" t="s">
        <v>102</v>
      </c>
      <c r="H48" s="14"/>
      <c r="I48" s="15" t="s">
        <v>98</v>
      </c>
      <c r="J48" s="37" t="s">
        <v>49</v>
      </c>
      <c r="K48" s="47" t="s">
        <v>98</v>
      </c>
      <c r="L48" s="38" t="s">
        <v>98</v>
      </c>
      <c r="M48" s="38" t="s">
        <v>49</v>
      </c>
      <c r="N48" s="47" t="s">
        <v>98</v>
      </c>
      <c r="O48" s="38" t="s">
        <v>98</v>
      </c>
    </row>
    <row r="49" spans="1:15" ht="15" customHeight="1" x14ac:dyDescent="0.3">
      <c r="A49" s="43" t="s">
        <v>50</v>
      </c>
      <c r="B49" s="45">
        <v>264.58199999999999</v>
      </c>
      <c r="C49" s="10" t="s">
        <v>8</v>
      </c>
      <c r="D49" s="14"/>
      <c r="E49" s="15" t="s">
        <v>98</v>
      </c>
      <c r="F49" s="46">
        <v>384.37355203012908</v>
      </c>
      <c r="G49" s="10" t="s">
        <v>102</v>
      </c>
      <c r="H49" s="14"/>
      <c r="I49" s="15" t="s">
        <v>98</v>
      </c>
      <c r="J49" s="37" t="s">
        <v>50</v>
      </c>
      <c r="K49" s="47" t="s">
        <v>98</v>
      </c>
      <c r="L49" s="38" t="s">
        <v>98</v>
      </c>
      <c r="M49" s="38" t="s">
        <v>50</v>
      </c>
      <c r="N49" s="47" t="s">
        <v>98</v>
      </c>
      <c r="O49" s="38" t="s">
        <v>98</v>
      </c>
    </row>
    <row r="50" spans="1:15" ht="15" customHeight="1" x14ac:dyDescent="0.3">
      <c r="A50" s="43" t="s">
        <v>78</v>
      </c>
      <c r="B50" s="45">
        <v>-2.2387782443187811</v>
      </c>
      <c r="C50" s="10" t="s">
        <v>9</v>
      </c>
      <c r="D50" s="14"/>
      <c r="E50" s="15" t="s">
        <v>98</v>
      </c>
      <c r="F50" s="46">
        <v>47.996972559451926</v>
      </c>
      <c r="G50" s="10" t="s">
        <v>101</v>
      </c>
      <c r="H50" s="14"/>
      <c r="I50" s="15" t="s">
        <v>98</v>
      </c>
      <c r="J50" s="37" t="s">
        <v>78</v>
      </c>
      <c r="K50" s="47" t="s">
        <v>98</v>
      </c>
      <c r="L50" s="38" t="s">
        <v>98</v>
      </c>
      <c r="M50" s="38" t="s">
        <v>78</v>
      </c>
      <c r="N50" s="47" t="s">
        <v>98</v>
      </c>
      <c r="O50" s="38" t="s">
        <v>98</v>
      </c>
    </row>
    <row r="51" spans="1:15" ht="15" customHeight="1" x14ac:dyDescent="0.3">
      <c r="A51" s="43" t="s">
        <v>79</v>
      </c>
      <c r="B51" s="45">
        <v>2.3344018624335974E+141</v>
      </c>
      <c r="C51" s="10" t="s">
        <v>9</v>
      </c>
      <c r="D51" s="14"/>
      <c r="E51" s="15" t="s">
        <v>98</v>
      </c>
      <c r="F51" s="46">
        <v>-1.3841694907941592E+141</v>
      </c>
      <c r="G51" s="10" t="s">
        <v>101</v>
      </c>
      <c r="H51" s="14"/>
      <c r="I51" s="15" t="s">
        <v>98</v>
      </c>
      <c r="J51" s="37" t="s">
        <v>79</v>
      </c>
      <c r="K51" s="47" t="s">
        <v>98</v>
      </c>
      <c r="L51" s="38" t="s">
        <v>98</v>
      </c>
      <c r="M51" s="38" t="s">
        <v>79</v>
      </c>
      <c r="N51" s="47" t="s">
        <v>98</v>
      </c>
      <c r="O51" s="38" t="s">
        <v>98</v>
      </c>
    </row>
    <row r="52" spans="1:15" ht="15" customHeight="1" x14ac:dyDescent="0.3">
      <c r="A52" s="43" t="s">
        <v>80</v>
      </c>
      <c r="B52" s="45">
        <v>0.83734637140345269</v>
      </c>
      <c r="C52" s="10" t="s">
        <v>9</v>
      </c>
      <c r="D52" s="14"/>
      <c r="E52" s="15" t="s">
        <v>98</v>
      </c>
      <c r="F52" s="46">
        <v>0.76500081395451391</v>
      </c>
      <c r="G52" s="10" t="s">
        <v>101</v>
      </c>
      <c r="H52" s="14"/>
      <c r="I52" s="15" t="s">
        <v>98</v>
      </c>
      <c r="J52" s="37" t="s">
        <v>80</v>
      </c>
      <c r="K52" s="47" t="s">
        <v>98</v>
      </c>
      <c r="L52" s="38" t="s">
        <v>98</v>
      </c>
      <c r="M52" s="38" t="s">
        <v>80</v>
      </c>
      <c r="N52" s="47" t="s">
        <v>98</v>
      </c>
      <c r="O52" s="38" t="s">
        <v>98</v>
      </c>
    </row>
    <row r="53" spans="1:15" ht="15" customHeight="1" x14ac:dyDescent="0.3">
      <c r="A53" s="43" t="s">
        <v>81</v>
      </c>
      <c r="B53" s="45">
        <v>12.654176345510459</v>
      </c>
      <c r="C53" s="10" t="s">
        <v>9</v>
      </c>
      <c r="D53" s="14"/>
      <c r="E53" s="15" t="s">
        <v>98</v>
      </c>
      <c r="F53" s="46">
        <v>24.655705458795115</v>
      </c>
      <c r="G53" s="10" t="s">
        <v>101</v>
      </c>
      <c r="H53" s="14"/>
      <c r="I53" s="15" t="s">
        <v>98</v>
      </c>
      <c r="J53" s="37" t="s">
        <v>81</v>
      </c>
      <c r="K53" s="47" t="s">
        <v>98</v>
      </c>
      <c r="L53" s="38" t="s">
        <v>98</v>
      </c>
      <c r="M53" s="38" t="s">
        <v>81</v>
      </c>
      <c r="N53" s="47" t="s">
        <v>98</v>
      </c>
      <c r="O53" s="38" t="s">
        <v>98</v>
      </c>
    </row>
    <row r="54" spans="1:15" ht="15" customHeight="1" x14ac:dyDescent="0.3">
      <c r="A54" s="43" t="s">
        <v>82</v>
      </c>
      <c r="B54" s="45">
        <v>3.7044484572384594E-2</v>
      </c>
      <c r="C54" s="10" t="s">
        <v>9</v>
      </c>
      <c r="D54" s="14"/>
      <c r="E54" s="15" t="s">
        <v>98</v>
      </c>
      <c r="F54" s="46">
        <v>6.8875897100380534</v>
      </c>
      <c r="G54" s="10" t="s">
        <v>101</v>
      </c>
      <c r="H54" s="14"/>
      <c r="I54" s="15" t="s">
        <v>98</v>
      </c>
      <c r="J54" s="37" t="s">
        <v>82</v>
      </c>
      <c r="K54" s="47" t="s">
        <v>98</v>
      </c>
      <c r="L54" s="38" t="s">
        <v>98</v>
      </c>
      <c r="M54" s="38" t="s">
        <v>82</v>
      </c>
      <c r="N54" s="47" t="s">
        <v>98</v>
      </c>
      <c r="O54" s="38" t="s">
        <v>98</v>
      </c>
    </row>
    <row r="55" spans="1:15" ht="15" customHeight="1" x14ac:dyDescent="0.3">
      <c r="A55" s="43" t="s">
        <v>83</v>
      </c>
      <c r="B55" s="45">
        <v>0.20388567651052808</v>
      </c>
      <c r="C55" s="10" t="s">
        <v>9</v>
      </c>
      <c r="D55" s="14"/>
      <c r="E55" s="15" t="s">
        <v>98</v>
      </c>
      <c r="F55" s="46">
        <v>0.86699380651118607</v>
      </c>
      <c r="G55" s="10" t="s">
        <v>101</v>
      </c>
      <c r="H55" s="14"/>
      <c r="I55" s="15" t="s">
        <v>98</v>
      </c>
      <c r="J55" s="37" t="s">
        <v>83</v>
      </c>
      <c r="K55" s="47" t="s">
        <v>98</v>
      </c>
      <c r="L55" s="38" t="s">
        <v>98</v>
      </c>
      <c r="M55" s="38" t="s">
        <v>83</v>
      </c>
      <c r="N55" s="47" t="s">
        <v>98</v>
      </c>
      <c r="O55" s="38" t="s">
        <v>98</v>
      </c>
    </row>
    <row r="56" spans="1:15" ht="15" customHeight="1" x14ac:dyDescent="0.3">
      <c r="A56" s="43" t="s">
        <v>84</v>
      </c>
      <c r="B56" s="45">
        <v>-3.975446786572602</v>
      </c>
      <c r="C56" s="10" t="s">
        <v>9</v>
      </c>
      <c r="D56" s="14"/>
      <c r="E56" s="15" t="s">
        <v>98</v>
      </c>
      <c r="F56" s="46">
        <v>-17.149139007464807</v>
      </c>
      <c r="G56" s="10" t="s">
        <v>101</v>
      </c>
      <c r="H56" s="14"/>
      <c r="I56" s="15" t="s">
        <v>98</v>
      </c>
      <c r="J56" s="37" t="s">
        <v>84</v>
      </c>
      <c r="K56" s="47" t="s">
        <v>98</v>
      </c>
      <c r="L56" s="38" t="s">
        <v>98</v>
      </c>
      <c r="M56" s="38" t="s">
        <v>84</v>
      </c>
      <c r="N56" s="47" t="s">
        <v>98</v>
      </c>
      <c r="O56" s="38" t="s">
        <v>98</v>
      </c>
    </row>
    <row r="57" spans="1:15" ht="15" customHeight="1" x14ac:dyDescent="0.3">
      <c r="A57" s="43" t="s">
        <v>85</v>
      </c>
      <c r="B57" s="45">
        <v>-55.553479550356919</v>
      </c>
      <c r="C57" s="10" t="s">
        <v>9</v>
      </c>
      <c r="D57" s="14"/>
      <c r="E57" s="15" t="s">
        <v>98</v>
      </c>
      <c r="F57" s="46">
        <v>-9.6891864355591152E+141</v>
      </c>
      <c r="G57" s="10" t="s">
        <v>101</v>
      </c>
      <c r="H57" s="14"/>
      <c r="I57" s="15" t="s">
        <v>98</v>
      </c>
      <c r="J57" s="37" t="s">
        <v>85</v>
      </c>
      <c r="K57" s="47" t="s">
        <v>98</v>
      </c>
      <c r="L57" s="38" t="s">
        <v>98</v>
      </c>
      <c r="M57" s="38" t="s">
        <v>85</v>
      </c>
      <c r="N57" s="47" t="s">
        <v>98</v>
      </c>
      <c r="O57" s="38" t="s">
        <v>98</v>
      </c>
    </row>
    <row r="58" spans="1:15" ht="15" customHeight="1" x14ac:dyDescent="0.3">
      <c r="A58" s="43" t="s">
        <v>86</v>
      </c>
      <c r="B58" s="45">
        <v>0.85153943063663018</v>
      </c>
      <c r="C58" s="10" t="s">
        <v>9</v>
      </c>
      <c r="D58" s="14"/>
      <c r="E58" s="15" t="s">
        <v>98</v>
      </c>
      <c r="F58" s="46">
        <v>-9.301300136155799E-2</v>
      </c>
      <c r="G58" s="10" t="s">
        <v>101</v>
      </c>
      <c r="H58" s="14"/>
      <c r="I58" s="15" t="s">
        <v>98</v>
      </c>
      <c r="J58" s="37" t="s">
        <v>86</v>
      </c>
      <c r="K58" s="47" t="s">
        <v>98</v>
      </c>
      <c r="L58" s="38" t="s">
        <v>98</v>
      </c>
      <c r="M58" s="38" t="s">
        <v>86</v>
      </c>
      <c r="N58" s="47" t="s">
        <v>98</v>
      </c>
      <c r="O58" s="38" t="s">
        <v>98</v>
      </c>
    </row>
    <row r="59" spans="1:15" ht="15" customHeight="1" x14ac:dyDescent="0.3">
      <c r="A59" s="43" t="s">
        <v>87</v>
      </c>
      <c r="B59" s="45">
        <v>-72.337888536782742</v>
      </c>
      <c r="C59" s="10" t="s">
        <v>9</v>
      </c>
      <c r="D59" s="14"/>
      <c r="E59" s="15" t="s">
        <v>98</v>
      </c>
      <c r="F59" s="46">
        <v>-183.43113448700987</v>
      </c>
      <c r="G59" s="10" t="s">
        <v>101</v>
      </c>
      <c r="H59" s="14"/>
      <c r="I59" s="15" t="s">
        <v>98</v>
      </c>
      <c r="J59" s="37" t="s">
        <v>87</v>
      </c>
      <c r="K59" s="47" t="s">
        <v>98</v>
      </c>
      <c r="L59" s="38" t="s">
        <v>98</v>
      </c>
      <c r="M59" s="38" t="s">
        <v>87</v>
      </c>
      <c r="N59" s="47" t="s">
        <v>98</v>
      </c>
      <c r="O59" s="38" t="s">
        <v>98</v>
      </c>
    </row>
    <row r="60" spans="1:15" ht="15" customHeight="1" x14ac:dyDescent="0.3">
      <c r="A60" s="43" t="s">
        <v>88</v>
      </c>
      <c r="B60" s="45">
        <v>0.76366334926071455</v>
      </c>
      <c r="C60" s="10" t="s">
        <v>9</v>
      </c>
      <c r="D60" s="14"/>
      <c r="E60" s="15" t="s">
        <v>98</v>
      </c>
      <c r="F60" s="46">
        <v>3.8160856658738305</v>
      </c>
      <c r="G60" s="10" t="s">
        <v>101</v>
      </c>
      <c r="H60" s="14"/>
      <c r="I60" s="15" t="s">
        <v>98</v>
      </c>
      <c r="J60" s="37" t="s">
        <v>88</v>
      </c>
      <c r="K60" s="47" t="s">
        <v>98</v>
      </c>
      <c r="L60" s="38" t="s">
        <v>98</v>
      </c>
      <c r="M60" s="38" t="s">
        <v>88</v>
      </c>
      <c r="N60" s="47" t="s">
        <v>98</v>
      </c>
      <c r="O60" s="38" t="s">
        <v>98</v>
      </c>
    </row>
    <row r="61" spans="1:15" ht="15" customHeight="1" x14ac:dyDescent="0.3">
      <c r="A61" s="43" t="s">
        <v>89</v>
      </c>
      <c r="B61" s="45">
        <v>0.47808704629780674</v>
      </c>
      <c r="C61" s="10" t="s">
        <v>9</v>
      </c>
      <c r="D61" s="14"/>
      <c r="E61" s="15" t="s">
        <v>98</v>
      </c>
      <c r="F61" s="46">
        <v>1.1723795988096815</v>
      </c>
      <c r="G61" s="10" t="s">
        <v>101</v>
      </c>
      <c r="H61" s="14"/>
      <c r="I61" s="15" t="s">
        <v>98</v>
      </c>
      <c r="J61" s="37" t="s">
        <v>89</v>
      </c>
      <c r="K61" s="47" t="s">
        <v>98</v>
      </c>
      <c r="L61" s="38" t="s">
        <v>98</v>
      </c>
      <c r="M61" s="38" t="s">
        <v>89</v>
      </c>
      <c r="N61" s="47" t="s">
        <v>98</v>
      </c>
      <c r="O61" s="38" t="s">
        <v>98</v>
      </c>
    </row>
    <row r="62" spans="1:15" ht="15" customHeight="1" x14ac:dyDescent="0.3">
      <c r="A62" s="43" t="s">
        <v>32</v>
      </c>
      <c r="B62" s="45">
        <v>241.505</v>
      </c>
      <c r="C62" s="10" t="s">
        <v>8</v>
      </c>
      <c r="D62" s="14"/>
      <c r="E62" s="15" t="s">
        <v>98</v>
      </c>
      <c r="F62" s="46">
        <v>-161.14260190509791</v>
      </c>
      <c r="G62" s="10" t="s">
        <v>102</v>
      </c>
      <c r="H62" s="14"/>
      <c r="I62" s="15" t="s">
        <v>98</v>
      </c>
      <c r="J62" s="37" t="s">
        <v>32</v>
      </c>
      <c r="K62" s="47" t="s">
        <v>98</v>
      </c>
      <c r="L62" s="38" t="s">
        <v>98</v>
      </c>
      <c r="M62" s="38" t="s">
        <v>32</v>
      </c>
      <c r="N62" s="47" t="s">
        <v>98</v>
      </c>
      <c r="O62" s="38" t="s">
        <v>98</v>
      </c>
    </row>
    <row r="63" spans="1:15" ht="15" customHeight="1" x14ac:dyDescent="0.3">
      <c r="A63" s="43" t="s">
        <v>33</v>
      </c>
      <c r="B63" s="45">
        <v>-143.148</v>
      </c>
      <c r="C63" s="10" t="s">
        <v>8</v>
      </c>
      <c r="D63" s="14"/>
      <c r="E63" s="15" t="s">
        <v>98</v>
      </c>
      <c r="F63" s="46">
        <v>-1.7610435691535056E+38</v>
      </c>
      <c r="G63" s="10" t="s">
        <v>102</v>
      </c>
      <c r="H63" s="14"/>
      <c r="I63" s="15" t="s">
        <v>98</v>
      </c>
      <c r="J63" s="37" t="s">
        <v>33</v>
      </c>
      <c r="K63" s="47" t="s">
        <v>98</v>
      </c>
      <c r="L63" s="38" t="s">
        <v>98</v>
      </c>
      <c r="M63" s="38" t="s">
        <v>33</v>
      </c>
      <c r="N63" s="47" t="s">
        <v>98</v>
      </c>
      <c r="O63" s="38" t="s">
        <v>98</v>
      </c>
    </row>
    <row r="64" spans="1:15" ht="15" customHeight="1" x14ac:dyDescent="0.3">
      <c r="A64" s="43" t="s">
        <v>34</v>
      </c>
      <c r="B64" s="45">
        <v>225.20099999999999</v>
      </c>
      <c r="C64" s="10" t="s">
        <v>8</v>
      </c>
      <c r="D64" s="14"/>
      <c r="E64" s="15" t="s">
        <v>98</v>
      </c>
      <c r="F64" s="46">
        <v>-91.367921096970377</v>
      </c>
      <c r="G64" s="10" t="s">
        <v>102</v>
      </c>
      <c r="H64" s="14"/>
      <c r="I64" s="15" t="s">
        <v>98</v>
      </c>
      <c r="J64" s="37" t="s">
        <v>34</v>
      </c>
      <c r="K64" s="47" t="s">
        <v>98</v>
      </c>
      <c r="L64" s="38" t="s">
        <v>98</v>
      </c>
      <c r="M64" s="38" t="s">
        <v>34</v>
      </c>
      <c r="N64" s="47" t="s">
        <v>98</v>
      </c>
      <c r="O64" s="38" t="s">
        <v>98</v>
      </c>
    </row>
    <row r="65" spans="1:15" ht="15" customHeight="1" x14ac:dyDescent="0.3">
      <c r="A65" s="43" t="s">
        <v>35</v>
      </c>
      <c r="B65" s="45">
        <v>-24.494</v>
      </c>
      <c r="C65" s="10" t="s">
        <v>8</v>
      </c>
      <c r="D65" s="14"/>
      <c r="E65" s="15" t="s">
        <v>98</v>
      </c>
      <c r="F65" s="46">
        <v>-113.68692479613101</v>
      </c>
      <c r="G65" s="10" t="s">
        <v>102</v>
      </c>
      <c r="H65" s="14"/>
      <c r="I65" s="15" t="s">
        <v>98</v>
      </c>
      <c r="J65" s="37" t="s">
        <v>35</v>
      </c>
      <c r="K65" s="47" t="s">
        <v>98</v>
      </c>
      <c r="L65" s="38" t="s">
        <v>98</v>
      </c>
      <c r="M65" s="38" t="s">
        <v>35</v>
      </c>
      <c r="N65" s="47" t="s">
        <v>98</v>
      </c>
      <c r="O65" s="38" t="s">
        <v>98</v>
      </c>
    </row>
    <row r="66" spans="1:15" ht="15" customHeight="1" x14ac:dyDescent="0.3">
      <c r="A66" s="43" t="s">
        <v>36</v>
      </c>
      <c r="B66" s="45">
        <v>99.503</v>
      </c>
      <c r="C66" s="10" t="s">
        <v>8</v>
      </c>
      <c r="D66" s="14"/>
      <c r="E66" s="15" t="s">
        <v>98</v>
      </c>
      <c r="F66" s="46">
        <v>-29.695819538836997</v>
      </c>
      <c r="G66" s="10" t="s">
        <v>102</v>
      </c>
      <c r="H66" s="14"/>
      <c r="I66" s="15" t="s">
        <v>98</v>
      </c>
      <c r="J66" s="37" t="s">
        <v>36</v>
      </c>
      <c r="K66" s="47" t="s">
        <v>98</v>
      </c>
      <c r="L66" s="38" t="s">
        <v>98</v>
      </c>
      <c r="M66" s="38" t="s">
        <v>36</v>
      </c>
      <c r="N66" s="47" t="s">
        <v>98</v>
      </c>
      <c r="O66" s="38" t="s">
        <v>98</v>
      </c>
    </row>
    <row r="67" spans="1:15" ht="15" customHeight="1" x14ac:dyDescent="0.3">
      <c r="A67" s="42" t="s">
        <v>37</v>
      </c>
      <c r="B67" s="45">
        <v>96.376999999999995</v>
      </c>
      <c r="C67" s="10" t="s">
        <v>8</v>
      </c>
      <c r="D67" s="14"/>
      <c r="E67" s="15" t="s">
        <v>98</v>
      </c>
      <c r="F67" s="46">
        <v>-27.258819852230623</v>
      </c>
      <c r="G67" s="10" t="s">
        <v>102</v>
      </c>
      <c r="H67" s="14"/>
      <c r="I67" s="15" t="s">
        <v>98</v>
      </c>
      <c r="J67" s="37" t="s">
        <v>37</v>
      </c>
      <c r="K67" s="47" t="s">
        <v>98</v>
      </c>
      <c r="L67" s="38" t="s">
        <v>98</v>
      </c>
      <c r="M67" s="38" t="s">
        <v>37</v>
      </c>
      <c r="N67" s="47" t="s">
        <v>98</v>
      </c>
      <c r="O67" s="38" t="s">
        <v>98</v>
      </c>
    </row>
  </sheetData>
  <sortState ref="A7:G16">
    <sortCondition ref="A7"/>
  </sortState>
  <mergeCells count="7">
    <mergeCell ref="D1:F1"/>
    <mergeCell ref="B4:E4"/>
    <mergeCell ref="F4:I4"/>
    <mergeCell ref="B3:C3"/>
    <mergeCell ref="D3:E3"/>
    <mergeCell ref="F3:G3"/>
    <mergeCell ref="H3:I3"/>
  </mergeCells>
  <conditionalFormatting sqref="B3:C3">
    <cfRule type="expression" dxfId="6" priority="5">
      <formula>IF($B$2&lt;&gt;"",TRUE,FALSE)</formula>
    </cfRule>
  </conditionalFormatting>
  <conditionalFormatting sqref="D3:E3">
    <cfRule type="expression" dxfId="5" priority="3">
      <formula>IF($D$2&lt;&gt;"",TRUE,FALSE)</formula>
    </cfRule>
  </conditionalFormatting>
  <conditionalFormatting sqref="F3:G3">
    <cfRule type="expression" dxfId="4" priority="2">
      <formula>IF($F$2&lt;&gt;"",TRUE,FALSE)</formula>
    </cfRule>
  </conditionalFormatting>
  <conditionalFormatting sqref="H3:I3">
    <cfRule type="expression" dxfId="3" priority="1">
      <formula>IF($H$2&lt;&gt;"",TRUE,FALSE)</formula>
    </cfRule>
  </conditionalFormatting>
  <conditionalFormatting sqref="D6">
    <cfRule type="dataBar" priority="171">
      <dataBar>
        <cfvo type="num" val="0"/>
        <cfvo type="formula" val="$D$6*$D$6/$B$6"/>
        <color theme="5" tint="0.59999389629810485"/>
      </dataBar>
      <extLst>
        <ext xmlns:x14="http://schemas.microsoft.com/office/spreadsheetml/2009/9/main" uri="{B025F937-C7B1-47D3-B67F-A62EFF666E3E}">
          <x14:id>{F7A43CA1-C97C-4CF5-ADBF-B78970F297CB}</x14:id>
        </ext>
      </extLst>
    </cfRule>
  </conditionalFormatting>
  <conditionalFormatting sqref="D7">
    <cfRule type="dataBar" priority="172">
      <dataBar>
        <cfvo type="num" val="0"/>
        <cfvo type="formula" val="$D$7*$D$7/$B$7"/>
        <color theme="5" tint="0.59999389629810485"/>
      </dataBar>
      <extLst>
        <ext xmlns:x14="http://schemas.microsoft.com/office/spreadsheetml/2009/9/main" uri="{B025F937-C7B1-47D3-B67F-A62EFF666E3E}">
          <x14:id>{7291B528-6D6F-43F1-A104-E911E0AB1962}</x14:id>
        </ext>
      </extLst>
    </cfRule>
  </conditionalFormatting>
  <conditionalFormatting sqref="D8">
    <cfRule type="dataBar" priority="173">
      <dataBar>
        <cfvo type="num" val="0"/>
        <cfvo type="formula" val="$D$8*$D$8/$B$8"/>
        <color theme="5" tint="0.59999389629810485"/>
      </dataBar>
      <extLst>
        <ext xmlns:x14="http://schemas.microsoft.com/office/spreadsheetml/2009/9/main" uri="{B025F937-C7B1-47D3-B67F-A62EFF666E3E}">
          <x14:id>{CCE84DA8-59B6-4867-97DF-A1591A1CADED}</x14:id>
        </ext>
      </extLst>
    </cfRule>
  </conditionalFormatting>
  <conditionalFormatting sqref="D12">
    <cfRule type="dataBar" priority="174">
      <dataBar>
        <cfvo type="num" val="0"/>
        <cfvo type="formula" val="$D$12*$D$12/$B$12"/>
        <color theme="5" tint="0.59999389629810485"/>
      </dataBar>
      <extLst>
        <ext xmlns:x14="http://schemas.microsoft.com/office/spreadsheetml/2009/9/main" uri="{B025F937-C7B1-47D3-B67F-A62EFF666E3E}">
          <x14:id>{D8F14591-1DC2-4F88-96B0-6C4560A49753}</x14:id>
        </ext>
      </extLst>
    </cfRule>
  </conditionalFormatting>
  <conditionalFormatting sqref="D13">
    <cfRule type="dataBar" priority="175">
      <dataBar>
        <cfvo type="num" val="0"/>
        <cfvo type="formula" val="$D$13*$D$13/$B$13"/>
        <color theme="5" tint="0.59999389629810485"/>
      </dataBar>
      <extLst>
        <ext xmlns:x14="http://schemas.microsoft.com/office/spreadsheetml/2009/9/main" uri="{B025F937-C7B1-47D3-B67F-A62EFF666E3E}">
          <x14:id>{1DCABD88-0E11-47BF-9C44-5B33F6AB01EE}</x14:id>
        </ext>
      </extLst>
    </cfRule>
  </conditionalFormatting>
  <conditionalFormatting sqref="D14">
    <cfRule type="dataBar" priority="176">
      <dataBar>
        <cfvo type="num" val="0"/>
        <cfvo type="formula" val="$D$14*$D$14/$B$14"/>
        <color theme="5" tint="0.59999389629810485"/>
      </dataBar>
      <extLst>
        <ext xmlns:x14="http://schemas.microsoft.com/office/spreadsheetml/2009/9/main" uri="{B025F937-C7B1-47D3-B67F-A62EFF666E3E}">
          <x14:id>{80290C1E-14F7-477C-9819-3A8E9C6D1540}</x14:id>
        </ext>
      </extLst>
    </cfRule>
  </conditionalFormatting>
  <conditionalFormatting sqref="D15">
    <cfRule type="dataBar" priority="177">
      <dataBar>
        <cfvo type="num" val="0"/>
        <cfvo type="formula" val="$D$15*$D$15/$B$15"/>
        <color theme="5" tint="0.59999389629810485"/>
      </dataBar>
      <extLst>
        <ext xmlns:x14="http://schemas.microsoft.com/office/spreadsheetml/2009/9/main" uri="{B025F937-C7B1-47D3-B67F-A62EFF666E3E}">
          <x14:id>{737EB81D-9733-4778-B9B2-D0D0D2A54729}</x14:id>
        </ext>
      </extLst>
    </cfRule>
  </conditionalFormatting>
  <conditionalFormatting sqref="D16">
    <cfRule type="dataBar" priority="178">
      <dataBar>
        <cfvo type="num" val="0"/>
        <cfvo type="formula" val="$D$16*$D$16/$B$16"/>
        <color theme="5" tint="0.59999389629810485"/>
      </dataBar>
      <extLst>
        <ext xmlns:x14="http://schemas.microsoft.com/office/spreadsheetml/2009/9/main" uri="{B025F937-C7B1-47D3-B67F-A62EFF666E3E}">
          <x14:id>{628E1BFC-87D6-44A6-B98C-9F3A156BF7ED}</x14:id>
        </ext>
      </extLst>
    </cfRule>
  </conditionalFormatting>
  <conditionalFormatting sqref="D17">
    <cfRule type="dataBar" priority="179">
      <dataBar>
        <cfvo type="num" val="0"/>
        <cfvo type="formula" val="$D$17*$D$17/$B$17"/>
        <color theme="5" tint="0.59999389629810485"/>
      </dataBar>
      <extLst>
        <ext xmlns:x14="http://schemas.microsoft.com/office/spreadsheetml/2009/9/main" uri="{B025F937-C7B1-47D3-B67F-A62EFF666E3E}">
          <x14:id>{21C76257-559E-4FFC-B056-7C1A9B5C3F10}</x14:id>
        </ext>
      </extLst>
    </cfRule>
  </conditionalFormatting>
  <conditionalFormatting sqref="D18">
    <cfRule type="dataBar" priority="180">
      <dataBar>
        <cfvo type="num" val="0"/>
        <cfvo type="formula" val="$D$18*$D$18/$B$18"/>
        <color theme="5" tint="0.59999389629810485"/>
      </dataBar>
      <extLst>
        <ext xmlns:x14="http://schemas.microsoft.com/office/spreadsheetml/2009/9/main" uri="{B025F937-C7B1-47D3-B67F-A62EFF666E3E}">
          <x14:id>{8778CC5E-31DF-47A0-9D91-7E6658DAF5F3}</x14:id>
        </ext>
      </extLst>
    </cfRule>
  </conditionalFormatting>
  <conditionalFormatting sqref="D19">
    <cfRule type="dataBar" priority="181">
      <dataBar>
        <cfvo type="num" val="0"/>
        <cfvo type="formula" val="$D$19*$D$19/$B$19"/>
        <color theme="5" tint="0.59999389629810485"/>
      </dataBar>
      <extLst>
        <ext xmlns:x14="http://schemas.microsoft.com/office/spreadsheetml/2009/9/main" uri="{B025F937-C7B1-47D3-B67F-A62EFF666E3E}">
          <x14:id>{44EB37E3-85C5-4A56-B875-86EF64E2CB82}</x14:id>
        </ext>
      </extLst>
    </cfRule>
  </conditionalFormatting>
  <conditionalFormatting sqref="D20">
    <cfRule type="dataBar" priority="182">
      <dataBar>
        <cfvo type="num" val="0"/>
        <cfvo type="formula" val="$D$20*$D$20/$B$20"/>
        <color theme="5" tint="0.59999389629810485"/>
      </dataBar>
      <extLst>
        <ext xmlns:x14="http://schemas.microsoft.com/office/spreadsheetml/2009/9/main" uri="{B025F937-C7B1-47D3-B67F-A62EFF666E3E}">
          <x14:id>{53499520-6E34-4F70-B41D-F9505EB8401B}</x14:id>
        </ext>
      </extLst>
    </cfRule>
  </conditionalFormatting>
  <conditionalFormatting sqref="D21">
    <cfRule type="dataBar" priority="183">
      <dataBar>
        <cfvo type="num" val="0"/>
        <cfvo type="formula" val="$D$21*$D$21/$B$21"/>
        <color theme="5" tint="0.59999389629810485"/>
      </dataBar>
      <extLst>
        <ext xmlns:x14="http://schemas.microsoft.com/office/spreadsheetml/2009/9/main" uri="{B025F937-C7B1-47D3-B67F-A62EFF666E3E}">
          <x14:id>{CF25A6B5-E536-4F2D-83C5-CA5CB5E1481F}</x14:id>
        </ext>
      </extLst>
    </cfRule>
  </conditionalFormatting>
  <conditionalFormatting sqref="D22">
    <cfRule type="dataBar" priority="184">
      <dataBar>
        <cfvo type="num" val="0"/>
        <cfvo type="formula" val="$D$22*$D$22/$B$22"/>
        <color theme="5" tint="0.59999389629810485"/>
      </dataBar>
      <extLst>
        <ext xmlns:x14="http://schemas.microsoft.com/office/spreadsheetml/2009/9/main" uri="{B025F937-C7B1-47D3-B67F-A62EFF666E3E}">
          <x14:id>{38E46C0E-280A-4691-ADB6-796B32FAC891}</x14:id>
        </ext>
      </extLst>
    </cfRule>
  </conditionalFormatting>
  <conditionalFormatting sqref="D23">
    <cfRule type="dataBar" priority="185">
      <dataBar>
        <cfvo type="num" val="0"/>
        <cfvo type="formula" val="$D$23*$D$23/$B$23"/>
        <color theme="5" tint="0.59999389629810485"/>
      </dataBar>
      <extLst>
        <ext xmlns:x14="http://schemas.microsoft.com/office/spreadsheetml/2009/9/main" uri="{B025F937-C7B1-47D3-B67F-A62EFF666E3E}">
          <x14:id>{7775AA80-11D2-4D30-876C-DC9349EDD51E}</x14:id>
        </ext>
      </extLst>
    </cfRule>
  </conditionalFormatting>
  <conditionalFormatting sqref="D24">
    <cfRule type="dataBar" priority="186">
      <dataBar>
        <cfvo type="num" val="0"/>
        <cfvo type="formula" val="$D$24*$D$24/$B$24"/>
        <color theme="5" tint="0.59999389629810485"/>
      </dataBar>
      <extLst>
        <ext xmlns:x14="http://schemas.microsoft.com/office/spreadsheetml/2009/9/main" uri="{B025F937-C7B1-47D3-B67F-A62EFF666E3E}">
          <x14:id>{77741A5C-2CFB-492C-A29A-DDB14C4DE5A8}</x14:id>
        </ext>
      </extLst>
    </cfRule>
  </conditionalFormatting>
  <conditionalFormatting sqref="D25">
    <cfRule type="dataBar" priority="187">
      <dataBar>
        <cfvo type="num" val="0"/>
        <cfvo type="formula" val="$D$25*$D$25/$B$25"/>
        <color theme="5" tint="0.59999389629810485"/>
      </dataBar>
      <extLst>
        <ext xmlns:x14="http://schemas.microsoft.com/office/spreadsheetml/2009/9/main" uri="{B025F937-C7B1-47D3-B67F-A62EFF666E3E}">
          <x14:id>{5D5662A3-F471-42AD-83A8-41133BEC6A4D}</x14:id>
        </ext>
      </extLst>
    </cfRule>
  </conditionalFormatting>
  <conditionalFormatting sqref="D26">
    <cfRule type="dataBar" priority="188">
      <dataBar>
        <cfvo type="num" val="0"/>
        <cfvo type="formula" val="$D$26*$D$26/$B$26"/>
        <color theme="5" tint="0.59999389629810485"/>
      </dataBar>
      <extLst>
        <ext xmlns:x14="http://schemas.microsoft.com/office/spreadsheetml/2009/9/main" uri="{B025F937-C7B1-47D3-B67F-A62EFF666E3E}">
          <x14:id>{F3415A80-6122-49B5-A22C-9C0D0CB32FC5}</x14:id>
        </ext>
      </extLst>
    </cfRule>
  </conditionalFormatting>
  <conditionalFormatting sqref="D27">
    <cfRule type="dataBar" priority="189">
      <dataBar>
        <cfvo type="num" val="0"/>
        <cfvo type="formula" val="$D$27*$D$27/$B$27"/>
        <color theme="5" tint="0.59999389629810485"/>
      </dataBar>
      <extLst>
        <ext xmlns:x14="http://schemas.microsoft.com/office/spreadsheetml/2009/9/main" uri="{B025F937-C7B1-47D3-B67F-A62EFF666E3E}">
          <x14:id>{5AC528F2-6EC8-4009-8522-4D2AEE4921A1}</x14:id>
        </ext>
      </extLst>
    </cfRule>
  </conditionalFormatting>
  <conditionalFormatting sqref="D28">
    <cfRule type="dataBar" priority="190">
      <dataBar>
        <cfvo type="num" val="0"/>
        <cfvo type="formula" val="$D$28*$D$28/$B$28"/>
        <color theme="5" tint="0.59999389629810485"/>
      </dataBar>
      <extLst>
        <ext xmlns:x14="http://schemas.microsoft.com/office/spreadsheetml/2009/9/main" uri="{B025F937-C7B1-47D3-B67F-A62EFF666E3E}">
          <x14:id>{139AFCC4-4A7D-4574-8569-97D003A92269}</x14:id>
        </ext>
      </extLst>
    </cfRule>
  </conditionalFormatting>
  <conditionalFormatting sqref="D29">
    <cfRule type="dataBar" priority="191">
      <dataBar>
        <cfvo type="num" val="0"/>
        <cfvo type="formula" val="$D$29*$D$29/$B$29"/>
        <color theme="5" tint="0.59999389629810485"/>
      </dataBar>
      <extLst>
        <ext xmlns:x14="http://schemas.microsoft.com/office/spreadsheetml/2009/9/main" uri="{B025F937-C7B1-47D3-B67F-A62EFF666E3E}">
          <x14:id>{D7ED674D-7596-4E5C-B929-1FDAC1937A30}</x14:id>
        </ext>
      </extLst>
    </cfRule>
  </conditionalFormatting>
  <conditionalFormatting sqref="D30">
    <cfRule type="dataBar" priority="192">
      <dataBar>
        <cfvo type="num" val="0"/>
        <cfvo type="formula" val="$D$30*$D$30/$B$30"/>
        <color theme="5" tint="0.59999389629810485"/>
      </dataBar>
      <extLst>
        <ext xmlns:x14="http://schemas.microsoft.com/office/spreadsheetml/2009/9/main" uri="{B025F937-C7B1-47D3-B67F-A62EFF666E3E}">
          <x14:id>{641091EB-FB6F-44BB-BA5B-3978D4D152F0}</x14:id>
        </ext>
      </extLst>
    </cfRule>
  </conditionalFormatting>
  <conditionalFormatting sqref="D31">
    <cfRule type="dataBar" priority="193">
      <dataBar>
        <cfvo type="num" val="0"/>
        <cfvo type="formula" val="$D$31*$D$31/$B$31"/>
        <color theme="5" tint="0.59999389629810485"/>
      </dataBar>
      <extLst>
        <ext xmlns:x14="http://schemas.microsoft.com/office/spreadsheetml/2009/9/main" uri="{B025F937-C7B1-47D3-B67F-A62EFF666E3E}">
          <x14:id>{3890BFA3-E7E6-4948-BD28-AF09205271AD}</x14:id>
        </ext>
      </extLst>
    </cfRule>
  </conditionalFormatting>
  <conditionalFormatting sqref="D32">
    <cfRule type="dataBar" priority="194">
      <dataBar>
        <cfvo type="num" val="0"/>
        <cfvo type="formula" val="$D$32*$D$32/$B$32"/>
        <color theme="5" tint="0.59999389629810485"/>
      </dataBar>
      <extLst>
        <ext xmlns:x14="http://schemas.microsoft.com/office/spreadsheetml/2009/9/main" uri="{B025F937-C7B1-47D3-B67F-A62EFF666E3E}">
          <x14:id>{3E9A4727-12C9-4769-A171-A479A3F454F7}</x14:id>
        </ext>
      </extLst>
    </cfRule>
  </conditionalFormatting>
  <conditionalFormatting sqref="D33">
    <cfRule type="dataBar" priority="195">
      <dataBar>
        <cfvo type="num" val="0"/>
        <cfvo type="formula" val="$D$33*$D$33/$B$33"/>
        <color theme="5" tint="0.59999389629810485"/>
      </dataBar>
      <extLst>
        <ext xmlns:x14="http://schemas.microsoft.com/office/spreadsheetml/2009/9/main" uri="{B025F937-C7B1-47D3-B67F-A62EFF666E3E}">
          <x14:id>{05DCE888-E8A8-4265-8AAC-1BA1803E2595}</x14:id>
        </ext>
      </extLst>
    </cfRule>
  </conditionalFormatting>
  <conditionalFormatting sqref="D34">
    <cfRule type="dataBar" priority="196">
      <dataBar>
        <cfvo type="num" val="0"/>
        <cfvo type="formula" val="$D$34*$D$34/$B$34"/>
        <color theme="5" tint="0.59999389629810485"/>
      </dataBar>
      <extLst>
        <ext xmlns:x14="http://schemas.microsoft.com/office/spreadsheetml/2009/9/main" uri="{B025F937-C7B1-47D3-B67F-A62EFF666E3E}">
          <x14:id>{E49B8ECE-C394-4830-BF70-423B5C9679A2}</x14:id>
        </ext>
      </extLst>
    </cfRule>
  </conditionalFormatting>
  <conditionalFormatting sqref="D43">
    <cfRule type="dataBar" priority="197">
      <dataBar>
        <cfvo type="num" val="0"/>
        <cfvo type="formula" val="$D$43*$D$43/$B$43"/>
        <color theme="5" tint="0.59999389629810485"/>
      </dataBar>
      <extLst>
        <ext xmlns:x14="http://schemas.microsoft.com/office/spreadsheetml/2009/9/main" uri="{B025F937-C7B1-47D3-B67F-A62EFF666E3E}">
          <x14:id>{9EB82691-97DF-4B8E-88BD-BC104C11C7A0}</x14:id>
        </ext>
      </extLst>
    </cfRule>
  </conditionalFormatting>
  <conditionalFormatting sqref="D44">
    <cfRule type="dataBar" priority="198">
      <dataBar>
        <cfvo type="num" val="0"/>
        <cfvo type="formula" val="$D$44*$D$44/$B$44"/>
        <color theme="5" tint="0.59999389629810485"/>
      </dataBar>
      <extLst>
        <ext xmlns:x14="http://schemas.microsoft.com/office/spreadsheetml/2009/9/main" uri="{B025F937-C7B1-47D3-B67F-A62EFF666E3E}">
          <x14:id>{FAC273E2-81B6-4135-8C3E-BFA3E2A7AB64}</x14:id>
        </ext>
      </extLst>
    </cfRule>
  </conditionalFormatting>
  <conditionalFormatting sqref="D45">
    <cfRule type="dataBar" priority="199">
      <dataBar>
        <cfvo type="num" val="0"/>
        <cfvo type="formula" val="$D$45*$D$45/$B$45"/>
        <color theme="5" tint="0.59999389629810485"/>
      </dataBar>
      <extLst>
        <ext xmlns:x14="http://schemas.microsoft.com/office/spreadsheetml/2009/9/main" uri="{B025F937-C7B1-47D3-B67F-A62EFF666E3E}">
          <x14:id>{BD1E546E-DD49-43EB-ABDE-2D7051B380D5}</x14:id>
        </ext>
      </extLst>
    </cfRule>
  </conditionalFormatting>
  <conditionalFormatting sqref="D46">
    <cfRule type="dataBar" priority="200">
      <dataBar>
        <cfvo type="num" val="0"/>
        <cfvo type="formula" val="$D$46*$D$46/$B$46"/>
        <color theme="5" tint="0.59999389629810485"/>
      </dataBar>
      <extLst>
        <ext xmlns:x14="http://schemas.microsoft.com/office/spreadsheetml/2009/9/main" uri="{B025F937-C7B1-47D3-B67F-A62EFF666E3E}">
          <x14:id>{951A164A-6E32-4D17-A31B-995C48BAEF3D}</x14:id>
        </ext>
      </extLst>
    </cfRule>
  </conditionalFormatting>
  <conditionalFormatting sqref="D47">
    <cfRule type="dataBar" priority="201">
      <dataBar>
        <cfvo type="num" val="0"/>
        <cfvo type="formula" val="$D$47*$D$47/$B$47"/>
        <color theme="5" tint="0.59999389629810485"/>
      </dataBar>
      <extLst>
        <ext xmlns:x14="http://schemas.microsoft.com/office/spreadsheetml/2009/9/main" uri="{B025F937-C7B1-47D3-B67F-A62EFF666E3E}">
          <x14:id>{8F04BF68-3F1A-4109-99A7-7D5334F3F95F}</x14:id>
        </ext>
      </extLst>
    </cfRule>
  </conditionalFormatting>
  <conditionalFormatting sqref="D48">
    <cfRule type="dataBar" priority="202">
      <dataBar>
        <cfvo type="num" val="0"/>
        <cfvo type="formula" val="$D$48*$D$48/$B$48"/>
        <color theme="5" tint="0.59999389629810485"/>
      </dataBar>
      <extLst>
        <ext xmlns:x14="http://schemas.microsoft.com/office/spreadsheetml/2009/9/main" uri="{B025F937-C7B1-47D3-B67F-A62EFF666E3E}">
          <x14:id>{930E8EC7-DD9E-4646-8141-01CB3F32DA3E}</x14:id>
        </ext>
      </extLst>
    </cfRule>
  </conditionalFormatting>
  <conditionalFormatting sqref="D49">
    <cfRule type="dataBar" priority="203">
      <dataBar>
        <cfvo type="num" val="0"/>
        <cfvo type="formula" val="$D$49*$D$49/$B$49"/>
        <color theme="5" tint="0.59999389629810485"/>
      </dataBar>
      <extLst>
        <ext xmlns:x14="http://schemas.microsoft.com/office/spreadsheetml/2009/9/main" uri="{B025F937-C7B1-47D3-B67F-A62EFF666E3E}">
          <x14:id>{C47575C2-8383-460A-ADFD-DED7D6C137D7}</x14:id>
        </ext>
      </extLst>
    </cfRule>
  </conditionalFormatting>
  <conditionalFormatting sqref="D62">
    <cfRule type="dataBar" priority="204">
      <dataBar>
        <cfvo type="num" val="0"/>
        <cfvo type="formula" val="$D$62*$D$62/$B$62"/>
        <color theme="5" tint="0.59999389629810485"/>
      </dataBar>
      <extLst>
        <ext xmlns:x14="http://schemas.microsoft.com/office/spreadsheetml/2009/9/main" uri="{B025F937-C7B1-47D3-B67F-A62EFF666E3E}">
          <x14:id>{0F87A81A-056D-4CD3-9BEF-6F0126084480}</x14:id>
        </ext>
      </extLst>
    </cfRule>
  </conditionalFormatting>
  <conditionalFormatting sqref="D63">
    <cfRule type="dataBar" priority="205">
      <dataBar>
        <cfvo type="num" val="0"/>
        <cfvo type="formula" val="$D$63*$D$63/$B$63"/>
        <color theme="5" tint="0.59999389629810485"/>
      </dataBar>
      <extLst>
        <ext xmlns:x14="http://schemas.microsoft.com/office/spreadsheetml/2009/9/main" uri="{B025F937-C7B1-47D3-B67F-A62EFF666E3E}">
          <x14:id>{6D0CADD7-AB16-4EDB-95B6-78EAD8336849}</x14:id>
        </ext>
      </extLst>
    </cfRule>
  </conditionalFormatting>
  <conditionalFormatting sqref="D64">
    <cfRule type="dataBar" priority="206">
      <dataBar>
        <cfvo type="num" val="0"/>
        <cfvo type="formula" val="$D$64*$D$64/$B$64"/>
        <color theme="5" tint="0.59999389629810485"/>
      </dataBar>
      <extLst>
        <ext xmlns:x14="http://schemas.microsoft.com/office/spreadsheetml/2009/9/main" uri="{B025F937-C7B1-47D3-B67F-A62EFF666E3E}">
          <x14:id>{C9D2C5AA-8B26-4AB7-AB95-003AD15EB2F2}</x14:id>
        </ext>
      </extLst>
    </cfRule>
  </conditionalFormatting>
  <conditionalFormatting sqref="D65">
    <cfRule type="dataBar" priority="207">
      <dataBar>
        <cfvo type="num" val="0"/>
        <cfvo type="formula" val="$D$65*$D$65/$B$65"/>
        <color theme="5" tint="0.59999389629810485"/>
      </dataBar>
      <extLst>
        <ext xmlns:x14="http://schemas.microsoft.com/office/spreadsheetml/2009/9/main" uri="{B025F937-C7B1-47D3-B67F-A62EFF666E3E}">
          <x14:id>{44BE7427-4DD9-4417-8FF6-D0B6D1EA5F0C}</x14:id>
        </ext>
      </extLst>
    </cfRule>
  </conditionalFormatting>
  <conditionalFormatting sqref="D66">
    <cfRule type="dataBar" priority="208">
      <dataBar>
        <cfvo type="num" val="0"/>
        <cfvo type="formula" val="$D$66*$D$66/$B$66"/>
        <color theme="5" tint="0.59999389629810485"/>
      </dataBar>
      <extLst>
        <ext xmlns:x14="http://schemas.microsoft.com/office/spreadsheetml/2009/9/main" uri="{B025F937-C7B1-47D3-B67F-A62EFF666E3E}">
          <x14:id>{AD67D925-B9CA-40C1-81DE-15900845521D}</x14:id>
        </ext>
      </extLst>
    </cfRule>
  </conditionalFormatting>
  <conditionalFormatting sqref="D67">
    <cfRule type="dataBar" priority="209">
      <dataBar>
        <cfvo type="num" val="0"/>
        <cfvo type="formula" val="$D$67*$D$67/$B$67"/>
        <color theme="5" tint="0.59999389629810485"/>
      </dataBar>
      <extLst>
        <ext xmlns:x14="http://schemas.microsoft.com/office/spreadsheetml/2009/9/main" uri="{B025F937-C7B1-47D3-B67F-A62EFF666E3E}">
          <x14:id>{74868886-34B7-407F-A834-5651B4B8037A}</x14:id>
        </ext>
      </extLst>
    </cfRule>
  </conditionalFormatting>
  <conditionalFormatting sqref="H6">
    <cfRule type="dataBar" priority="210">
      <dataBar>
        <cfvo type="num" val="0"/>
        <cfvo type="formula" val="$H$6*$H$6/$F$6"/>
        <color theme="5" tint="0.59999389629810485"/>
      </dataBar>
      <extLst>
        <ext xmlns:x14="http://schemas.microsoft.com/office/spreadsheetml/2009/9/main" uri="{B025F937-C7B1-47D3-B67F-A62EFF666E3E}">
          <x14:id>{9C7E57E3-7608-4E3C-8E2D-5E9025C00AFA}</x14:id>
        </ext>
      </extLst>
    </cfRule>
  </conditionalFormatting>
  <conditionalFormatting sqref="H7">
    <cfRule type="dataBar" priority="211">
      <dataBar>
        <cfvo type="num" val="0"/>
        <cfvo type="formula" val="$H$7*$H$7/$F$7"/>
        <color theme="5" tint="0.59999389629810485"/>
      </dataBar>
      <extLst>
        <ext xmlns:x14="http://schemas.microsoft.com/office/spreadsheetml/2009/9/main" uri="{B025F937-C7B1-47D3-B67F-A62EFF666E3E}">
          <x14:id>{31CE5D6E-DE79-483F-B40A-385713FE355B}</x14:id>
        </ext>
      </extLst>
    </cfRule>
  </conditionalFormatting>
  <conditionalFormatting sqref="H8">
    <cfRule type="dataBar" priority="212">
      <dataBar>
        <cfvo type="num" val="0"/>
        <cfvo type="formula" val="$H$8*$H$8/$F$8"/>
        <color theme="5" tint="0.59999389629810485"/>
      </dataBar>
      <extLst>
        <ext xmlns:x14="http://schemas.microsoft.com/office/spreadsheetml/2009/9/main" uri="{B025F937-C7B1-47D3-B67F-A62EFF666E3E}">
          <x14:id>{B2E9FB88-C93F-44FF-8C5F-816D059F405A}</x14:id>
        </ext>
      </extLst>
    </cfRule>
  </conditionalFormatting>
  <conditionalFormatting sqref="H12">
    <cfRule type="dataBar" priority="213">
      <dataBar>
        <cfvo type="num" val="0"/>
        <cfvo type="formula" val="$H$12*$H$12/$F$12"/>
        <color theme="5" tint="0.59999389629810485"/>
      </dataBar>
      <extLst>
        <ext xmlns:x14="http://schemas.microsoft.com/office/spreadsheetml/2009/9/main" uri="{B025F937-C7B1-47D3-B67F-A62EFF666E3E}">
          <x14:id>{FF2A13DF-22C5-4E8B-B7CA-0EE85869D440}</x14:id>
        </ext>
      </extLst>
    </cfRule>
  </conditionalFormatting>
  <conditionalFormatting sqref="H13">
    <cfRule type="dataBar" priority="214">
      <dataBar>
        <cfvo type="num" val="0"/>
        <cfvo type="formula" val="$H$13*$H$13/$F$13"/>
        <color theme="5" tint="0.59999389629810485"/>
      </dataBar>
      <extLst>
        <ext xmlns:x14="http://schemas.microsoft.com/office/spreadsheetml/2009/9/main" uri="{B025F937-C7B1-47D3-B67F-A62EFF666E3E}">
          <x14:id>{77198F5C-1468-48AD-9F07-0833DD617C97}</x14:id>
        </ext>
      </extLst>
    </cfRule>
  </conditionalFormatting>
  <conditionalFormatting sqref="H14">
    <cfRule type="dataBar" priority="215">
      <dataBar>
        <cfvo type="num" val="0"/>
        <cfvo type="formula" val="$H$14*$H$14/$F$14"/>
        <color theme="5" tint="0.59999389629810485"/>
      </dataBar>
      <extLst>
        <ext xmlns:x14="http://schemas.microsoft.com/office/spreadsheetml/2009/9/main" uri="{B025F937-C7B1-47D3-B67F-A62EFF666E3E}">
          <x14:id>{BA0B85BE-B1CC-4144-AA0C-A910B10ED68B}</x14:id>
        </ext>
      </extLst>
    </cfRule>
  </conditionalFormatting>
  <conditionalFormatting sqref="H15">
    <cfRule type="dataBar" priority="216">
      <dataBar>
        <cfvo type="num" val="0"/>
        <cfvo type="formula" val="$H$15*$H$15/$F$15"/>
        <color theme="5" tint="0.59999389629810485"/>
      </dataBar>
      <extLst>
        <ext xmlns:x14="http://schemas.microsoft.com/office/spreadsheetml/2009/9/main" uri="{B025F937-C7B1-47D3-B67F-A62EFF666E3E}">
          <x14:id>{04960AA5-A0C8-4765-84DB-D76C6EAC74C6}</x14:id>
        </ext>
      </extLst>
    </cfRule>
  </conditionalFormatting>
  <conditionalFormatting sqref="H16">
    <cfRule type="dataBar" priority="217">
      <dataBar>
        <cfvo type="num" val="0"/>
        <cfvo type="formula" val="$H$16*$H$16/$F$16"/>
        <color theme="5" tint="0.59999389629810485"/>
      </dataBar>
      <extLst>
        <ext xmlns:x14="http://schemas.microsoft.com/office/spreadsheetml/2009/9/main" uri="{B025F937-C7B1-47D3-B67F-A62EFF666E3E}">
          <x14:id>{C7349DA0-4A97-4A81-8D31-740A178AC5E9}</x14:id>
        </ext>
      </extLst>
    </cfRule>
  </conditionalFormatting>
  <conditionalFormatting sqref="H17">
    <cfRule type="dataBar" priority="218">
      <dataBar>
        <cfvo type="num" val="0"/>
        <cfvo type="formula" val="$H$17*$H$17/$F$17"/>
        <color theme="5" tint="0.59999389629810485"/>
      </dataBar>
      <extLst>
        <ext xmlns:x14="http://schemas.microsoft.com/office/spreadsheetml/2009/9/main" uri="{B025F937-C7B1-47D3-B67F-A62EFF666E3E}">
          <x14:id>{65E56E18-62DB-4484-BBF5-A39B1F6C788B}</x14:id>
        </ext>
      </extLst>
    </cfRule>
  </conditionalFormatting>
  <conditionalFormatting sqref="H18">
    <cfRule type="dataBar" priority="219">
      <dataBar>
        <cfvo type="num" val="0"/>
        <cfvo type="formula" val="$H$18*$H$18/$F$18"/>
        <color theme="5" tint="0.59999389629810485"/>
      </dataBar>
      <extLst>
        <ext xmlns:x14="http://schemas.microsoft.com/office/spreadsheetml/2009/9/main" uri="{B025F937-C7B1-47D3-B67F-A62EFF666E3E}">
          <x14:id>{D8DAFB1C-FCF1-4AFA-BBE7-CF6ACC241FD7}</x14:id>
        </ext>
      </extLst>
    </cfRule>
  </conditionalFormatting>
  <conditionalFormatting sqref="H19">
    <cfRule type="dataBar" priority="220">
      <dataBar>
        <cfvo type="num" val="0"/>
        <cfvo type="formula" val="$H$19*$H$19/$F$19"/>
        <color theme="5" tint="0.59999389629810485"/>
      </dataBar>
      <extLst>
        <ext xmlns:x14="http://schemas.microsoft.com/office/spreadsheetml/2009/9/main" uri="{B025F937-C7B1-47D3-B67F-A62EFF666E3E}">
          <x14:id>{D551D4AE-C5E7-4D46-8B69-918A31C0722D}</x14:id>
        </ext>
      </extLst>
    </cfRule>
  </conditionalFormatting>
  <conditionalFormatting sqref="H20">
    <cfRule type="dataBar" priority="221">
      <dataBar>
        <cfvo type="num" val="0"/>
        <cfvo type="formula" val="$H$20*$H$20/$F$20"/>
        <color theme="5" tint="0.59999389629810485"/>
      </dataBar>
      <extLst>
        <ext xmlns:x14="http://schemas.microsoft.com/office/spreadsheetml/2009/9/main" uri="{B025F937-C7B1-47D3-B67F-A62EFF666E3E}">
          <x14:id>{D2457C8D-087A-4D92-84C7-94E7FA781017}</x14:id>
        </ext>
      </extLst>
    </cfRule>
  </conditionalFormatting>
  <conditionalFormatting sqref="H21">
    <cfRule type="dataBar" priority="222">
      <dataBar>
        <cfvo type="num" val="0"/>
        <cfvo type="formula" val="$H$21*$H$21/$F$21"/>
        <color theme="5" tint="0.59999389629810485"/>
      </dataBar>
      <extLst>
        <ext xmlns:x14="http://schemas.microsoft.com/office/spreadsheetml/2009/9/main" uri="{B025F937-C7B1-47D3-B67F-A62EFF666E3E}">
          <x14:id>{8F77A2AC-3F8C-4F11-81E4-97F06891D1A6}</x14:id>
        </ext>
      </extLst>
    </cfRule>
  </conditionalFormatting>
  <conditionalFormatting sqref="H22">
    <cfRule type="dataBar" priority="223">
      <dataBar>
        <cfvo type="num" val="0"/>
        <cfvo type="formula" val="$H$22*$H$22/$F$22"/>
        <color theme="5" tint="0.59999389629810485"/>
      </dataBar>
      <extLst>
        <ext xmlns:x14="http://schemas.microsoft.com/office/spreadsheetml/2009/9/main" uri="{B025F937-C7B1-47D3-B67F-A62EFF666E3E}">
          <x14:id>{8777A403-2ADB-474D-A9AE-4A4622081C67}</x14:id>
        </ext>
      </extLst>
    </cfRule>
  </conditionalFormatting>
  <conditionalFormatting sqref="H23">
    <cfRule type="dataBar" priority="224">
      <dataBar>
        <cfvo type="num" val="0"/>
        <cfvo type="formula" val="$H$23*$H$23/$F$23"/>
        <color theme="5" tint="0.59999389629810485"/>
      </dataBar>
      <extLst>
        <ext xmlns:x14="http://schemas.microsoft.com/office/spreadsheetml/2009/9/main" uri="{B025F937-C7B1-47D3-B67F-A62EFF666E3E}">
          <x14:id>{63688D38-C0E2-4950-BA51-5AC40677D2BC}</x14:id>
        </ext>
      </extLst>
    </cfRule>
  </conditionalFormatting>
  <conditionalFormatting sqref="H24">
    <cfRule type="dataBar" priority="225">
      <dataBar>
        <cfvo type="num" val="0"/>
        <cfvo type="formula" val="$H$24*$H$24/$F$24"/>
        <color theme="5" tint="0.59999389629810485"/>
      </dataBar>
      <extLst>
        <ext xmlns:x14="http://schemas.microsoft.com/office/spreadsheetml/2009/9/main" uri="{B025F937-C7B1-47D3-B67F-A62EFF666E3E}">
          <x14:id>{23BE359D-06F4-47EF-B2B1-BE950F1DC0F6}</x14:id>
        </ext>
      </extLst>
    </cfRule>
  </conditionalFormatting>
  <conditionalFormatting sqref="H25">
    <cfRule type="dataBar" priority="226">
      <dataBar>
        <cfvo type="num" val="0"/>
        <cfvo type="formula" val="$H$25*$H$25/$F$25"/>
        <color theme="5" tint="0.59999389629810485"/>
      </dataBar>
      <extLst>
        <ext xmlns:x14="http://schemas.microsoft.com/office/spreadsheetml/2009/9/main" uri="{B025F937-C7B1-47D3-B67F-A62EFF666E3E}">
          <x14:id>{52F7CF0F-8F0C-4414-8A42-47AA7D8E18F7}</x14:id>
        </ext>
      </extLst>
    </cfRule>
  </conditionalFormatting>
  <conditionalFormatting sqref="H26">
    <cfRule type="dataBar" priority="227">
      <dataBar>
        <cfvo type="num" val="0"/>
        <cfvo type="formula" val="$H$26*$H$26/$F$26"/>
        <color theme="5" tint="0.59999389629810485"/>
      </dataBar>
      <extLst>
        <ext xmlns:x14="http://schemas.microsoft.com/office/spreadsheetml/2009/9/main" uri="{B025F937-C7B1-47D3-B67F-A62EFF666E3E}">
          <x14:id>{2E306937-12EA-412A-8929-98B80CDA9A41}</x14:id>
        </ext>
      </extLst>
    </cfRule>
  </conditionalFormatting>
  <conditionalFormatting sqref="H27">
    <cfRule type="dataBar" priority="228">
      <dataBar>
        <cfvo type="num" val="0"/>
        <cfvo type="formula" val="$H$27*$H$27/$F$27"/>
        <color theme="5" tint="0.59999389629810485"/>
      </dataBar>
      <extLst>
        <ext xmlns:x14="http://schemas.microsoft.com/office/spreadsheetml/2009/9/main" uri="{B025F937-C7B1-47D3-B67F-A62EFF666E3E}">
          <x14:id>{6A2FB306-A176-4800-B5B1-4EC24E5F416C}</x14:id>
        </ext>
      </extLst>
    </cfRule>
  </conditionalFormatting>
  <conditionalFormatting sqref="H28">
    <cfRule type="dataBar" priority="229">
      <dataBar>
        <cfvo type="num" val="0"/>
        <cfvo type="formula" val="$H$28*$H$28/$F$28"/>
        <color theme="5" tint="0.59999389629810485"/>
      </dataBar>
      <extLst>
        <ext xmlns:x14="http://schemas.microsoft.com/office/spreadsheetml/2009/9/main" uri="{B025F937-C7B1-47D3-B67F-A62EFF666E3E}">
          <x14:id>{384598E9-DFAC-43B5-81E3-27D1D23CBD83}</x14:id>
        </ext>
      </extLst>
    </cfRule>
  </conditionalFormatting>
  <conditionalFormatting sqref="H29">
    <cfRule type="dataBar" priority="230">
      <dataBar>
        <cfvo type="num" val="0"/>
        <cfvo type="formula" val="$H$29*$H$29/$F$29"/>
        <color theme="5" tint="0.59999389629810485"/>
      </dataBar>
      <extLst>
        <ext xmlns:x14="http://schemas.microsoft.com/office/spreadsheetml/2009/9/main" uri="{B025F937-C7B1-47D3-B67F-A62EFF666E3E}">
          <x14:id>{F5C4C8FD-72FD-49AD-816C-E57CD48F2FAB}</x14:id>
        </ext>
      </extLst>
    </cfRule>
  </conditionalFormatting>
  <conditionalFormatting sqref="H30">
    <cfRule type="dataBar" priority="231">
      <dataBar>
        <cfvo type="num" val="0"/>
        <cfvo type="formula" val="$H$30*$H$30/$F$30"/>
        <color theme="5" tint="0.59999389629810485"/>
      </dataBar>
      <extLst>
        <ext xmlns:x14="http://schemas.microsoft.com/office/spreadsheetml/2009/9/main" uri="{B025F937-C7B1-47D3-B67F-A62EFF666E3E}">
          <x14:id>{4D8A6FCA-FF9C-4F4A-A76B-B0269E5202E6}</x14:id>
        </ext>
      </extLst>
    </cfRule>
  </conditionalFormatting>
  <conditionalFormatting sqref="H31">
    <cfRule type="dataBar" priority="232">
      <dataBar>
        <cfvo type="num" val="0"/>
        <cfvo type="formula" val="$H$31*$H$31/$F$31"/>
        <color theme="5" tint="0.59999389629810485"/>
      </dataBar>
      <extLst>
        <ext xmlns:x14="http://schemas.microsoft.com/office/spreadsheetml/2009/9/main" uri="{B025F937-C7B1-47D3-B67F-A62EFF666E3E}">
          <x14:id>{6E630C97-8026-44F6-8299-63CD64D47B87}</x14:id>
        </ext>
      </extLst>
    </cfRule>
  </conditionalFormatting>
  <conditionalFormatting sqref="H32">
    <cfRule type="dataBar" priority="233">
      <dataBar>
        <cfvo type="num" val="0"/>
        <cfvo type="formula" val="$H$32*$H$32/$F$32"/>
        <color theme="5" tint="0.59999389629810485"/>
      </dataBar>
      <extLst>
        <ext xmlns:x14="http://schemas.microsoft.com/office/spreadsheetml/2009/9/main" uri="{B025F937-C7B1-47D3-B67F-A62EFF666E3E}">
          <x14:id>{597175E9-9467-4B05-BBDD-64254AF936A1}</x14:id>
        </ext>
      </extLst>
    </cfRule>
  </conditionalFormatting>
  <conditionalFormatting sqref="H33">
    <cfRule type="dataBar" priority="234">
      <dataBar>
        <cfvo type="num" val="0"/>
        <cfvo type="formula" val="$H$33*$H$33/$F$33"/>
        <color theme="5" tint="0.59999389629810485"/>
      </dataBar>
      <extLst>
        <ext xmlns:x14="http://schemas.microsoft.com/office/spreadsheetml/2009/9/main" uri="{B025F937-C7B1-47D3-B67F-A62EFF666E3E}">
          <x14:id>{19936811-6180-4D83-ACC5-08E812600A6C}</x14:id>
        </ext>
      </extLst>
    </cfRule>
  </conditionalFormatting>
  <conditionalFormatting sqref="H34">
    <cfRule type="dataBar" priority="235">
      <dataBar>
        <cfvo type="num" val="0"/>
        <cfvo type="formula" val="$H$34*$H$34/$F$34"/>
        <color theme="5" tint="0.59999389629810485"/>
      </dataBar>
      <extLst>
        <ext xmlns:x14="http://schemas.microsoft.com/office/spreadsheetml/2009/9/main" uri="{B025F937-C7B1-47D3-B67F-A62EFF666E3E}">
          <x14:id>{0434BF61-CC2C-4950-BD51-960189B74928}</x14:id>
        </ext>
      </extLst>
    </cfRule>
  </conditionalFormatting>
  <conditionalFormatting sqref="H43">
    <cfRule type="dataBar" priority="236">
      <dataBar>
        <cfvo type="num" val="0"/>
        <cfvo type="formula" val="$H$43*$H$43/$F$43"/>
        <color theme="5" tint="0.59999389629810485"/>
      </dataBar>
      <extLst>
        <ext xmlns:x14="http://schemas.microsoft.com/office/spreadsheetml/2009/9/main" uri="{B025F937-C7B1-47D3-B67F-A62EFF666E3E}">
          <x14:id>{29175136-3AE0-4C59-96E6-8C0F4EB89E31}</x14:id>
        </ext>
      </extLst>
    </cfRule>
  </conditionalFormatting>
  <conditionalFormatting sqref="H44">
    <cfRule type="dataBar" priority="237">
      <dataBar>
        <cfvo type="num" val="0"/>
        <cfvo type="formula" val="$H$44*$H$44/$F$44"/>
        <color theme="5" tint="0.59999389629810485"/>
      </dataBar>
      <extLst>
        <ext xmlns:x14="http://schemas.microsoft.com/office/spreadsheetml/2009/9/main" uri="{B025F937-C7B1-47D3-B67F-A62EFF666E3E}">
          <x14:id>{E48D5218-C22B-46B6-B1E9-2D57D7658DB3}</x14:id>
        </ext>
      </extLst>
    </cfRule>
  </conditionalFormatting>
  <conditionalFormatting sqref="H45">
    <cfRule type="dataBar" priority="238">
      <dataBar>
        <cfvo type="num" val="0"/>
        <cfvo type="formula" val="$H$45*$H$45/$F$45"/>
        <color theme="5" tint="0.59999389629810485"/>
      </dataBar>
      <extLst>
        <ext xmlns:x14="http://schemas.microsoft.com/office/spreadsheetml/2009/9/main" uri="{B025F937-C7B1-47D3-B67F-A62EFF666E3E}">
          <x14:id>{7ECFBAE8-F005-4856-95A8-1BBEEF2EE0FB}</x14:id>
        </ext>
      </extLst>
    </cfRule>
  </conditionalFormatting>
  <conditionalFormatting sqref="H46">
    <cfRule type="dataBar" priority="239">
      <dataBar>
        <cfvo type="num" val="0"/>
        <cfvo type="formula" val="$H$46*$H$46/$F$46"/>
        <color theme="5" tint="0.59999389629810485"/>
      </dataBar>
      <extLst>
        <ext xmlns:x14="http://schemas.microsoft.com/office/spreadsheetml/2009/9/main" uri="{B025F937-C7B1-47D3-B67F-A62EFF666E3E}">
          <x14:id>{FD1F7028-0EF9-4701-8B10-DC7EDC278ED5}</x14:id>
        </ext>
      </extLst>
    </cfRule>
  </conditionalFormatting>
  <conditionalFormatting sqref="H47">
    <cfRule type="dataBar" priority="240">
      <dataBar>
        <cfvo type="num" val="0"/>
        <cfvo type="formula" val="$H$47*$H$47/$F$47"/>
        <color theme="5" tint="0.59999389629810485"/>
      </dataBar>
      <extLst>
        <ext xmlns:x14="http://schemas.microsoft.com/office/spreadsheetml/2009/9/main" uri="{B025F937-C7B1-47D3-B67F-A62EFF666E3E}">
          <x14:id>{842E86BC-3F45-49ED-83D7-D60DE355D462}</x14:id>
        </ext>
      </extLst>
    </cfRule>
  </conditionalFormatting>
  <conditionalFormatting sqref="H48">
    <cfRule type="dataBar" priority="241">
      <dataBar>
        <cfvo type="num" val="0"/>
        <cfvo type="formula" val="$H$48*$H$48/$F$48"/>
        <color theme="5" tint="0.59999389629810485"/>
      </dataBar>
      <extLst>
        <ext xmlns:x14="http://schemas.microsoft.com/office/spreadsheetml/2009/9/main" uri="{B025F937-C7B1-47D3-B67F-A62EFF666E3E}">
          <x14:id>{E0D7BD4A-44AB-49BA-9C56-F3D264A7D1FF}</x14:id>
        </ext>
      </extLst>
    </cfRule>
  </conditionalFormatting>
  <conditionalFormatting sqref="H49">
    <cfRule type="dataBar" priority="242">
      <dataBar>
        <cfvo type="num" val="0"/>
        <cfvo type="formula" val="$H$49*$H$49/$F$49"/>
        <color theme="5" tint="0.59999389629810485"/>
      </dataBar>
      <extLst>
        <ext xmlns:x14="http://schemas.microsoft.com/office/spreadsheetml/2009/9/main" uri="{B025F937-C7B1-47D3-B67F-A62EFF666E3E}">
          <x14:id>{9FD4D540-F973-4292-94CD-6935416A9A45}</x14:id>
        </ext>
      </extLst>
    </cfRule>
  </conditionalFormatting>
  <conditionalFormatting sqref="H62">
    <cfRule type="dataBar" priority="243">
      <dataBar>
        <cfvo type="num" val="0"/>
        <cfvo type="formula" val="$H$62*$H$62/$F$62"/>
        <color theme="5" tint="0.59999389629810485"/>
      </dataBar>
      <extLst>
        <ext xmlns:x14="http://schemas.microsoft.com/office/spreadsheetml/2009/9/main" uri="{B025F937-C7B1-47D3-B67F-A62EFF666E3E}">
          <x14:id>{1985288E-9558-4483-8898-FF8916D358E3}</x14:id>
        </ext>
      </extLst>
    </cfRule>
  </conditionalFormatting>
  <conditionalFormatting sqref="H63">
    <cfRule type="dataBar" priority="244">
      <dataBar>
        <cfvo type="num" val="0"/>
        <cfvo type="formula" val="$H$63*$H$63/$F$63"/>
        <color theme="5" tint="0.59999389629810485"/>
      </dataBar>
      <extLst>
        <ext xmlns:x14="http://schemas.microsoft.com/office/spreadsheetml/2009/9/main" uri="{B025F937-C7B1-47D3-B67F-A62EFF666E3E}">
          <x14:id>{45AD1A27-A9D1-4AF2-9CA4-AC47B0B87A1A}</x14:id>
        </ext>
      </extLst>
    </cfRule>
  </conditionalFormatting>
  <conditionalFormatting sqref="H64">
    <cfRule type="dataBar" priority="245">
      <dataBar>
        <cfvo type="num" val="0"/>
        <cfvo type="formula" val="$H$64*$H$64/$F$64"/>
        <color theme="5" tint="0.59999389629810485"/>
      </dataBar>
      <extLst>
        <ext xmlns:x14="http://schemas.microsoft.com/office/spreadsheetml/2009/9/main" uri="{B025F937-C7B1-47D3-B67F-A62EFF666E3E}">
          <x14:id>{AD0505E9-2660-4767-B253-3EAB72D55312}</x14:id>
        </ext>
      </extLst>
    </cfRule>
  </conditionalFormatting>
  <conditionalFormatting sqref="H65">
    <cfRule type="dataBar" priority="246">
      <dataBar>
        <cfvo type="num" val="0"/>
        <cfvo type="formula" val="$H$65*$H$65/$F$65"/>
        <color theme="5" tint="0.59999389629810485"/>
      </dataBar>
      <extLst>
        <ext xmlns:x14="http://schemas.microsoft.com/office/spreadsheetml/2009/9/main" uri="{B025F937-C7B1-47D3-B67F-A62EFF666E3E}">
          <x14:id>{D54A9053-9601-4D5F-A768-BD3F414A53C9}</x14:id>
        </ext>
      </extLst>
    </cfRule>
  </conditionalFormatting>
  <conditionalFormatting sqref="H66">
    <cfRule type="dataBar" priority="247">
      <dataBar>
        <cfvo type="num" val="0"/>
        <cfvo type="formula" val="$H$66*$H$66/$F$66"/>
        <color theme="5" tint="0.59999389629810485"/>
      </dataBar>
      <extLst>
        <ext xmlns:x14="http://schemas.microsoft.com/office/spreadsheetml/2009/9/main" uri="{B025F937-C7B1-47D3-B67F-A62EFF666E3E}">
          <x14:id>{978DD4DE-6F9E-4AE5-A12E-0461B5552A24}</x14:id>
        </ext>
      </extLst>
    </cfRule>
  </conditionalFormatting>
  <conditionalFormatting sqref="H67">
    <cfRule type="dataBar" priority="248">
      <dataBar>
        <cfvo type="num" val="0"/>
        <cfvo type="formula" val="$H$67*$H$67/$F$67"/>
        <color theme="5" tint="0.59999389629810485"/>
      </dataBar>
      <extLst>
        <ext xmlns:x14="http://schemas.microsoft.com/office/spreadsheetml/2009/9/main" uri="{B025F937-C7B1-47D3-B67F-A62EFF666E3E}">
          <x14:id>{8BC48B73-2B1B-42AA-8F2C-7761E81B7134}</x14:id>
        </ext>
      </extLst>
    </cfRule>
  </conditionalFormatting>
  <conditionalFormatting sqref="D9">
    <cfRule type="dataBar" priority="249">
      <dataBar>
        <cfvo type="num" val="0"/>
        <cfvo type="formula" val="$D$9*$D$9/$B$9"/>
        <color theme="5" tint="0.59999389629810485"/>
      </dataBar>
      <extLst>
        <ext xmlns:x14="http://schemas.microsoft.com/office/spreadsheetml/2009/9/main" uri="{B025F937-C7B1-47D3-B67F-A62EFF666E3E}">
          <x14:id>{4463AF1F-9C65-458E-A11E-FCC5E723FE28}</x14:id>
        </ext>
      </extLst>
    </cfRule>
  </conditionalFormatting>
  <conditionalFormatting sqref="H9">
    <cfRule type="dataBar" priority="250">
      <dataBar>
        <cfvo type="num" val="0"/>
        <cfvo type="formula" val="$H$9*$H$9/$F$9"/>
        <color theme="5" tint="0.59999389629810485"/>
      </dataBar>
      <extLst>
        <ext xmlns:x14="http://schemas.microsoft.com/office/spreadsheetml/2009/9/main" uri="{B025F937-C7B1-47D3-B67F-A62EFF666E3E}">
          <x14:id>{F7F53D35-4A40-4734-B0BC-ADA39F2C9FDA}</x14:id>
        </ext>
      </extLst>
    </cfRule>
  </conditionalFormatting>
  <conditionalFormatting sqref="D10">
    <cfRule type="dataBar" priority="251">
      <dataBar>
        <cfvo type="num" val="0"/>
        <cfvo type="formula" val="$D$10*$D$10/$B$10"/>
        <color theme="5" tint="0.59999389629810485"/>
      </dataBar>
      <extLst>
        <ext xmlns:x14="http://schemas.microsoft.com/office/spreadsheetml/2009/9/main" uri="{B025F937-C7B1-47D3-B67F-A62EFF666E3E}">
          <x14:id>{91DE62CF-2E33-4400-A4AD-82676BF8BA38}</x14:id>
        </ext>
      </extLst>
    </cfRule>
  </conditionalFormatting>
  <conditionalFormatting sqref="H10">
    <cfRule type="dataBar" priority="252">
      <dataBar>
        <cfvo type="num" val="0"/>
        <cfvo type="formula" val="$H$10*$H$10/$F$10"/>
        <color theme="5" tint="0.59999389629810485"/>
      </dataBar>
      <extLst>
        <ext xmlns:x14="http://schemas.microsoft.com/office/spreadsheetml/2009/9/main" uri="{B025F937-C7B1-47D3-B67F-A62EFF666E3E}">
          <x14:id>{90C5F414-9942-41EC-A205-4B01E549B52B}</x14:id>
        </ext>
      </extLst>
    </cfRule>
  </conditionalFormatting>
  <conditionalFormatting sqref="D35">
    <cfRule type="dataBar" priority="253">
      <dataBar>
        <cfvo type="num" val="0"/>
        <cfvo type="formula" val="$D$35*$D$35/$B$35"/>
        <color theme="5" tint="0.59999389629810485"/>
      </dataBar>
      <extLst>
        <ext xmlns:x14="http://schemas.microsoft.com/office/spreadsheetml/2009/9/main" uri="{B025F937-C7B1-47D3-B67F-A62EFF666E3E}">
          <x14:id>{820300A5-AD65-4067-BBD2-CA86397D3FCE}</x14:id>
        </ext>
      </extLst>
    </cfRule>
  </conditionalFormatting>
  <conditionalFormatting sqref="H35">
    <cfRule type="dataBar" priority="254">
      <dataBar>
        <cfvo type="num" val="0"/>
        <cfvo type="formula" val="$H$35*$H$35/$F$35"/>
        <color theme="5" tint="0.59999389629810485"/>
      </dataBar>
      <extLst>
        <ext xmlns:x14="http://schemas.microsoft.com/office/spreadsheetml/2009/9/main" uri="{B025F937-C7B1-47D3-B67F-A62EFF666E3E}">
          <x14:id>{A245FC3E-3004-4983-B4DC-17218B1AD6B0}</x14:id>
        </ext>
      </extLst>
    </cfRule>
  </conditionalFormatting>
  <conditionalFormatting sqref="D36">
    <cfRule type="dataBar" priority="255">
      <dataBar>
        <cfvo type="num" val="0"/>
        <cfvo type="formula" val="$D$36*$D$36/$B$36"/>
        <color theme="5" tint="0.59999389629810485"/>
      </dataBar>
      <extLst>
        <ext xmlns:x14="http://schemas.microsoft.com/office/spreadsheetml/2009/9/main" uri="{B025F937-C7B1-47D3-B67F-A62EFF666E3E}">
          <x14:id>{D8117331-0BB2-4F1F-A5B3-F0ABCA6C6E15}</x14:id>
        </ext>
      </extLst>
    </cfRule>
  </conditionalFormatting>
  <conditionalFormatting sqref="H36">
    <cfRule type="dataBar" priority="256">
      <dataBar>
        <cfvo type="num" val="0"/>
        <cfvo type="formula" val="$H$36*$H$36/$F$36"/>
        <color theme="5" tint="0.59999389629810485"/>
      </dataBar>
      <extLst>
        <ext xmlns:x14="http://schemas.microsoft.com/office/spreadsheetml/2009/9/main" uri="{B025F937-C7B1-47D3-B67F-A62EFF666E3E}">
          <x14:id>{BB8761EA-93EB-4122-9F4D-F236B2E79218}</x14:id>
        </ext>
      </extLst>
    </cfRule>
  </conditionalFormatting>
  <conditionalFormatting sqref="D37">
    <cfRule type="dataBar" priority="257">
      <dataBar>
        <cfvo type="num" val="0"/>
        <cfvo type="formula" val="$D$37*$D$37/$B$37"/>
        <color theme="5" tint="0.59999389629810485"/>
      </dataBar>
      <extLst>
        <ext xmlns:x14="http://schemas.microsoft.com/office/spreadsheetml/2009/9/main" uri="{B025F937-C7B1-47D3-B67F-A62EFF666E3E}">
          <x14:id>{BA37439D-837B-4F15-8898-85AD229FEFAD}</x14:id>
        </ext>
      </extLst>
    </cfRule>
  </conditionalFormatting>
  <conditionalFormatting sqref="H37">
    <cfRule type="dataBar" priority="258">
      <dataBar>
        <cfvo type="num" val="0"/>
        <cfvo type="formula" val="$H$37*$H$37/$F$37"/>
        <color theme="5" tint="0.59999389629810485"/>
      </dataBar>
      <extLst>
        <ext xmlns:x14="http://schemas.microsoft.com/office/spreadsheetml/2009/9/main" uri="{B025F937-C7B1-47D3-B67F-A62EFF666E3E}">
          <x14:id>{4CA6ED18-7932-48B6-924E-0E44EE6297B6}</x14:id>
        </ext>
      </extLst>
    </cfRule>
  </conditionalFormatting>
  <conditionalFormatting sqref="D38">
    <cfRule type="dataBar" priority="259">
      <dataBar>
        <cfvo type="num" val="0"/>
        <cfvo type="formula" val="$D$38*$D$38/$B$38"/>
        <color theme="5" tint="0.59999389629810485"/>
      </dataBar>
      <extLst>
        <ext xmlns:x14="http://schemas.microsoft.com/office/spreadsheetml/2009/9/main" uri="{B025F937-C7B1-47D3-B67F-A62EFF666E3E}">
          <x14:id>{48F5C5D9-AD0E-4B16-8179-A0F48686862A}</x14:id>
        </ext>
      </extLst>
    </cfRule>
  </conditionalFormatting>
  <conditionalFormatting sqref="H38">
    <cfRule type="dataBar" priority="260">
      <dataBar>
        <cfvo type="num" val="0"/>
        <cfvo type="formula" val="$H$38*$H$38/$F$38"/>
        <color theme="5" tint="0.59999389629810485"/>
      </dataBar>
      <extLst>
        <ext xmlns:x14="http://schemas.microsoft.com/office/spreadsheetml/2009/9/main" uri="{B025F937-C7B1-47D3-B67F-A62EFF666E3E}">
          <x14:id>{9D3D419A-765C-4430-812B-A0238EA234FA}</x14:id>
        </ext>
      </extLst>
    </cfRule>
  </conditionalFormatting>
  <conditionalFormatting sqref="D39">
    <cfRule type="dataBar" priority="261">
      <dataBar>
        <cfvo type="num" val="0"/>
        <cfvo type="formula" val="$D$39*$D$39/$B$39"/>
        <color theme="5" tint="0.59999389629810485"/>
      </dataBar>
      <extLst>
        <ext xmlns:x14="http://schemas.microsoft.com/office/spreadsheetml/2009/9/main" uri="{B025F937-C7B1-47D3-B67F-A62EFF666E3E}">
          <x14:id>{31303AF6-BBDC-450C-84FF-D8992C085FCD}</x14:id>
        </ext>
      </extLst>
    </cfRule>
  </conditionalFormatting>
  <conditionalFormatting sqref="H39">
    <cfRule type="dataBar" priority="262">
      <dataBar>
        <cfvo type="num" val="0"/>
        <cfvo type="formula" val="$H$39*$H$39/$F$39"/>
        <color theme="5" tint="0.59999389629810485"/>
      </dataBar>
      <extLst>
        <ext xmlns:x14="http://schemas.microsoft.com/office/spreadsheetml/2009/9/main" uri="{B025F937-C7B1-47D3-B67F-A62EFF666E3E}">
          <x14:id>{5BC35026-1250-4344-91DA-1325451860C4}</x14:id>
        </ext>
      </extLst>
    </cfRule>
  </conditionalFormatting>
  <conditionalFormatting sqref="D40">
    <cfRule type="dataBar" priority="263">
      <dataBar>
        <cfvo type="num" val="0"/>
        <cfvo type="formula" val="$D$40*$D$40/$B$40"/>
        <color theme="5" tint="0.59999389629810485"/>
      </dataBar>
      <extLst>
        <ext xmlns:x14="http://schemas.microsoft.com/office/spreadsheetml/2009/9/main" uri="{B025F937-C7B1-47D3-B67F-A62EFF666E3E}">
          <x14:id>{66A6E6C5-5D56-4BB4-B1E1-D7D20BF02B9A}</x14:id>
        </ext>
      </extLst>
    </cfRule>
  </conditionalFormatting>
  <conditionalFormatting sqref="H40">
    <cfRule type="dataBar" priority="264">
      <dataBar>
        <cfvo type="num" val="0"/>
        <cfvo type="formula" val="$H$40*$H$40/$F$40"/>
        <color theme="5" tint="0.59999389629810485"/>
      </dataBar>
      <extLst>
        <ext xmlns:x14="http://schemas.microsoft.com/office/spreadsheetml/2009/9/main" uri="{B025F937-C7B1-47D3-B67F-A62EFF666E3E}">
          <x14:id>{6A097061-9622-4A1C-A2CA-78080B7638E0}</x14:id>
        </ext>
      </extLst>
    </cfRule>
  </conditionalFormatting>
  <conditionalFormatting sqref="D41">
    <cfRule type="dataBar" priority="265">
      <dataBar>
        <cfvo type="num" val="0"/>
        <cfvo type="formula" val="$D$41*$D$41/$B$41"/>
        <color theme="5" tint="0.59999389629810485"/>
      </dataBar>
      <extLst>
        <ext xmlns:x14="http://schemas.microsoft.com/office/spreadsheetml/2009/9/main" uri="{B025F937-C7B1-47D3-B67F-A62EFF666E3E}">
          <x14:id>{0F97A907-9B77-425D-ACEA-6286077C8BDA}</x14:id>
        </ext>
      </extLst>
    </cfRule>
  </conditionalFormatting>
  <conditionalFormatting sqref="H41">
    <cfRule type="dataBar" priority="266">
      <dataBar>
        <cfvo type="num" val="0"/>
        <cfvo type="formula" val="$H$41*$H$41/$F$41"/>
        <color theme="5" tint="0.59999389629810485"/>
      </dataBar>
      <extLst>
        <ext xmlns:x14="http://schemas.microsoft.com/office/spreadsheetml/2009/9/main" uri="{B025F937-C7B1-47D3-B67F-A62EFF666E3E}">
          <x14:id>{72AA9519-DBCB-4BD3-A1B8-844C3C59EB4E}</x14:id>
        </ext>
      </extLst>
    </cfRule>
  </conditionalFormatting>
  <conditionalFormatting sqref="D42">
    <cfRule type="dataBar" priority="267">
      <dataBar>
        <cfvo type="num" val="0"/>
        <cfvo type="formula" val="$D$42*$D$42/$B$42"/>
        <color theme="5" tint="0.59999389629810485"/>
      </dataBar>
      <extLst>
        <ext xmlns:x14="http://schemas.microsoft.com/office/spreadsheetml/2009/9/main" uri="{B025F937-C7B1-47D3-B67F-A62EFF666E3E}">
          <x14:id>{D7FD9ED0-F691-48DD-8A69-C2D2EE1D92DD}</x14:id>
        </ext>
      </extLst>
    </cfRule>
  </conditionalFormatting>
  <conditionalFormatting sqref="H42">
    <cfRule type="dataBar" priority="268">
      <dataBar>
        <cfvo type="num" val="0"/>
        <cfvo type="formula" val="$H$42*$H$42/$F$42"/>
        <color theme="5" tint="0.59999389629810485"/>
      </dataBar>
      <extLst>
        <ext xmlns:x14="http://schemas.microsoft.com/office/spreadsheetml/2009/9/main" uri="{B025F937-C7B1-47D3-B67F-A62EFF666E3E}">
          <x14:id>{B5F9F6B2-7FC0-4EAA-904B-F63A2B0408E1}</x14:id>
        </ext>
      </extLst>
    </cfRule>
  </conditionalFormatting>
  <conditionalFormatting sqref="D50">
    <cfRule type="dataBar" priority="269">
      <dataBar>
        <cfvo type="num" val="0"/>
        <cfvo type="formula" val="$D$50*$D$50/$B$50"/>
        <color theme="5" tint="0.59999389629810485"/>
      </dataBar>
      <extLst>
        <ext xmlns:x14="http://schemas.microsoft.com/office/spreadsheetml/2009/9/main" uri="{B025F937-C7B1-47D3-B67F-A62EFF666E3E}">
          <x14:id>{45B59B58-598E-4344-AF46-A54B6231148B}</x14:id>
        </ext>
      </extLst>
    </cfRule>
  </conditionalFormatting>
  <conditionalFormatting sqref="H50">
    <cfRule type="dataBar" priority="270">
      <dataBar>
        <cfvo type="num" val="0"/>
        <cfvo type="formula" val="$H$50*$H$50/$F$50"/>
        <color theme="5" tint="0.59999389629810485"/>
      </dataBar>
      <extLst>
        <ext xmlns:x14="http://schemas.microsoft.com/office/spreadsheetml/2009/9/main" uri="{B025F937-C7B1-47D3-B67F-A62EFF666E3E}">
          <x14:id>{8C4DCDB0-D0B7-4F71-8869-7C8D97635AFF}</x14:id>
        </ext>
      </extLst>
    </cfRule>
  </conditionalFormatting>
  <conditionalFormatting sqref="D51">
    <cfRule type="dataBar" priority="271">
      <dataBar>
        <cfvo type="num" val="0"/>
        <cfvo type="formula" val="$D$51*$D$51/$B$51"/>
        <color theme="5" tint="0.59999389629810485"/>
      </dataBar>
      <extLst>
        <ext xmlns:x14="http://schemas.microsoft.com/office/spreadsheetml/2009/9/main" uri="{B025F937-C7B1-47D3-B67F-A62EFF666E3E}">
          <x14:id>{A59E1B4F-058D-4DBE-871F-B93DD8457182}</x14:id>
        </ext>
      </extLst>
    </cfRule>
  </conditionalFormatting>
  <conditionalFormatting sqref="H51">
    <cfRule type="dataBar" priority="272">
      <dataBar>
        <cfvo type="num" val="0"/>
        <cfvo type="formula" val="$H$51*$H$51/$F$51"/>
        <color theme="5" tint="0.59999389629810485"/>
      </dataBar>
      <extLst>
        <ext xmlns:x14="http://schemas.microsoft.com/office/spreadsheetml/2009/9/main" uri="{B025F937-C7B1-47D3-B67F-A62EFF666E3E}">
          <x14:id>{62DD238B-B5AE-493F-A4AE-F926C61C77D3}</x14:id>
        </ext>
      </extLst>
    </cfRule>
  </conditionalFormatting>
  <conditionalFormatting sqref="D52">
    <cfRule type="dataBar" priority="273">
      <dataBar>
        <cfvo type="num" val="0"/>
        <cfvo type="formula" val="$D$52*$D$52/$B$52"/>
        <color theme="5" tint="0.59999389629810485"/>
      </dataBar>
      <extLst>
        <ext xmlns:x14="http://schemas.microsoft.com/office/spreadsheetml/2009/9/main" uri="{B025F937-C7B1-47D3-B67F-A62EFF666E3E}">
          <x14:id>{43F8BBB5-03D7-437C-80EF-FE6965FCA6A9}</x14:id>
        </ext>
      </extLst>
    </cfRule>
  </conditionalFormatting>
  <conditionalFormatting sqref="H52">
    <cfRule type="dataBar" priority="274">
      <dataBar>
        <cfvo type="num" val="0"/>
        <cfvo type="formula" val="$H$52*$H$52/$F$52"/>
        <color theme="5" tint="0.59999389629810485"/>
      </dataBar>
      <extLst>
        <ext xmlns:x14="http://schemas.microsoft.com/office/spreadsheetml/2009/9/main" uri="{B025F937-C7B1-47D3-B67F-A62EFF666E3E}">
          <x14:id>{F7257D12-9D2B-4576-A96C-B420E5D26CCA}</x14:id>
        </ext>
      </extLst>
    </cfRule>
  </conditionalFormatting>
  <conditionalFormatting sqref="D53">
    <cfRule type="dataBar" priority="275">
      <dataBar>
        <cfvo type="num" val="0"/>
        <cfvo type="formula" val="$D$53*$D$53/$B$53"/>
        <color theme="5" tint="0.59999389629810485"/>
      </dataBar>
      <extLst>
        <ext xmlns:x14="http://schemas.microsoft.com/office/spreadsheetml/2009/9/main" uri="{B025F937-C7B1-47D3-B67F-A62EFF666E3E}">
          <x14:id>{89673AD4-4D56-48C3-AEF5-1DA7872FFAA1}</x14:id>
        </ext>
      </extLst>
    </cfRule>
  </conditionalFormatting>
  <conditionalFormatting sqref="H53">
    <cfRule type="dataBar" priority="276">
      <dataBar>
        <cfvo type="num" val="0"/>
        <cfvo type="formula" val="$H$53*$H$53/$F$53"/>
        <color theme="5" tint="0.59999389629810485"/>
      </dataBar>
      <extLst>
        <ext xmlns:x14="http://schemas.microsoft.com/office/spreadsheetml/2009/9/main" uri="{B025F937-C7B1-47D3-B67F-A62EFF666E3E}">
          <x14:id>{03C5CA54-5A15-42A1-90B7-06880B98FA4E}</x14:id>
        </ext>
      </extLst>
    </cfRule>
  </conditionalFormatting>
  <conditionalFormatting sqref="D54">
    <cfRule type="dataBar" priority="277">
      <dataBar>
        <cfvo type="num" val="0"/>
        <cfvo type="formula" val="$D$54*$D$54/$B$54"/>
        <color theme="5" tint="0.59999389629810485"/>
      </dataBar>
      <extLst>
        <ext xmlns:x14="http://schemas.microsoft.com/office/spreadsheetml/2009/9/main" uri="{B025F937-C7B1-47D3-B67F-A62EFF666E3E}">
          <x14:id>{52A04A0A-153C-4EA8-9C19-BF984732345D}</x14:id>
        </ext>
      </extLst>
    </cfRule>
  </conditionalFormatting>
  <conditionalFormatting sqref="H54">
    <cfRule type="dataBar" priority="278">
      <dataBar>
        <cfvo type="num" val="0"/>
        <cfvo type="formula" val="$H$54*$H$54/$F$54"/>
        <color theme="5" tint="0.59999389629810485"/>
      </dataBar>
      <extLst>
        <ext xmlns:x14="http://schemas.microsoft.com/office/spreadsheetml/2009/9/main" uri="{B025F937-C7B1-47D3-B67F-A62EFF666E3E}">
          <x14:id>{48AAB825-040D-44CE-B1F0-751729523375}</x14:id>
        </ext>
      </extLst>
    </cfRule>
  </conditionalFormatting>
  <conditionalFormatting sqref="D55">
    <cfRule type="dataBar" priority="279">
      <dataBar>
        <cfvo type="num" val="0"/>
        <cfvo type="formula" val="$D$55*$D$55/$B$55"/>
        <color theme="5" tint="0.59999389629810485"/>
      </dataBar>
      <extLst>
        <ext xmlns:x14="http://schemas.microsoft.com/office/spreadsheetml/2009/9/main" uri="{B025F937-C7B1-47D3-B67F-A62EFF666E3E}">
          <x14:id>{0A598E59-99F9-478D-A97F-3C0CA7ECBB0E}</x14:id>
        </ext>
      </extLst>
    </cfRule>
  </conditionalFormatting>
  <conditionalFormatting sqref="H55">
    <cfRule type="dataBar" priority="280">
      <dataBar>
        <cfvo type="num" val="0"/>
        <cfvo type="formula" val="$H$55*$H$55/$F$55"/>
        <color theme="5" tint="0.59999389629810485"/>
      </dataBar>
      <extLst>
        <ext xmlns:x14="http://schemas.microsoft.com/office/spreadsheetml/2009/9/main" uri="{B025F937-C7B1-47D3-B67F-A62EFF666E3E}">
          <x14:id>{E6B385F4-E753-48FF-BB66-BDD91792ECA8}</x14:id>
        </ext>
      </extLst>
    </cfRule>
  </conditionalFormatting>
  <conditionalFormatting sqref="D56">
    <cfRule type="dataBar" priority="281">
      <dataBar>
        <cfvo type="num" val="0"/>
        <cfvo type="formula" val="$D$56*$D$56/$B$56"/>
        <color theme="5" tint="0.59999389629810485"/>
      </dataBar>
      <extLst>
        <ext xmlns:x14="http://schemas.microsoft.com/office/spreadsheetml/2009/9/main" uri="{B025F937-C7B1-47D3-B67F-A62EFF666E3E}">
          <x14:id>{D5A09D50-21C6-499E-A21F-D8696DBE8ADD}</x14:id>
        </ext>
      </extLst>
    </cfRule>
  </conditionalFormatting>
  <conditionalFormatting sqref="H56">
    <cfRule type="dataBar" priority="282">
      <dataBar>
        <cfvo type="num" val="0"/>
        <cfvo type="formula" val="$H$56*$H$56/$F$56"/>
        <color theme="5" tint="0.59999389629810485"/>
      </dataBar>
      <extLst>
        <ext xmlns:x14="http://schemas.microsoft.com/office/spreadsheetml/2009/9/main" uri="{B025F937-C7B1-47D3-B67F-A62EFF666E3E}">
          <x14:id>{DD2B0602-4D81-4F14-BC1A-B018C383955C}</x14:id>
        </ext>
      </extLst>
    </cfRule>
  </conditionalFormatting>
  <conditionalFormatting sqref="D57">
    <cfRule type="dataBar" priority="283">
      <dataBar>
        <cfvo type="num" val="0"/>
        <cfvo type="formula" val="$D$57*$D$57/$B$57"/>
        <color theme="5" tint="0.59999389629810485"/>
      </dataBar>
      <extLst>
        <ext xmlns:x14="http://schemas.microsoft.com/office/spreadsheetml/2009/9/main" uri="{B025F937-C7B1-47D3-B67F-A62EFF666E3E}">
          <x14:id>{2CD5AC5E-1203-48F9-B180-05C0C629A31B}</x14:id>
        </ext>
      </extLst>
    </cfRule>
  </conditionalFormatting>
  <conditionalFormatting sqref="H57">
    <cfRule type="dataBar" priority="284">
      <dataBar>
        <cfvo type="num" val="0"/>
        <cfvo type="formula" val="$H$57*$H$57/$F$57"/>
        <color theme="5" tint="0.59999389629810485"/>
      </dataBar>
      <extLst>
        <ext xmlns:x14="http://schemas.microsoft.com/office/spreadsheetml/2009/9/main" uri="{B025F937-C7B1-47D3-B67F-A62EFF666E3E}">
          <x14:id>{E180482D-5AC6-4020-B231-26E2E96FF6E7}</x14:id>
        </ext>
      </extLst>
    </cfRule>
  </conditionalFormatting>
  <conditionalFormatting sqref="D58">
    <cfRule type="dataBar" priority="285">
      <dataBar>
        <cfvo type="num" val="0"/>
        <cfvo type="formula" val="$D$58*$D$58/$B$58"/>
        <color theme="5" tint="0.59999389629810485"/>
      </dataBar>
      <extLst>
        <ext xmlns:x14="http://schemas.microsoft.com/office/spreadsheetml/2009/9/main" uri="{B025F937-C7B1-47D3-B67F-A62EFF666E3E}">
          <x14:id>{D6EB73A7-4613-47AE-A71D-BD5589140F22}</x14:id>
        </ext>
      </extLst>
    </cfRule>
  </conditionalFormatting>
  <conditionalFormatting sqref="H58">
    <cfRule type="dataBar" priority="286">
      <dataBar>
        <cfvo type="num" val="0"/>
        <cfvo type="formula" val="$H$58*$H$58/$F$58"/>
        <color theme="5" tint="0.59999389629810485"/>
      </dataBar>
      <extLst>
        <ext xmlns:x14="http://schemas.microsoft.com/office/spreadsheetml/2009/9/main" uri="{B025F937-C7B1-47D3-B67F-A62EFF666E3E}">
          <x14:id>{D71044C7-B619-4CDE-BD09-AFD24A510ABD}</x14:id>
        </ext>
      </extLst>
    </cfRule>
  </conditionalFormatting>
  <conditionalFormatting sqref="D59">
    <cfRule type="dataBar" priority="287">
      <dataBar>
        <cfvo type="num" val="0"/>
        <cfvo type="formula" val="$D$59*$D$59/$B$59"/>
        <color theme="5" tint="0.59999389629810485"/>
      </dataBar>
      <extLst>
        <ext xmlns:x14="http://schemas.microsoft.com/office/spreadsheetml/2009/9/main" uri="{B025F937-C7B1-47D3-B67F-A62EFF666E3E}">
          <x14:id>{13063B9D-5CC9-45F7-855B-4CC5E673DA81}</x14:id>
        </ext>
      </extLst>
    </cfRule>
  </conditionalFormatting>
  <conditionalFormatting sqref="H59">
    <cfRule type="dataBar" priority="288">
      <dataBar>
        <cfvo type="num" val="0"/>
        <cfvo type="formula" val="$H$59*$H$59/$F$59"/>
        <color theme="5" tint="0.59999389629810485"/>
      </dataBar>
      <extLst>
        <ext xmlns:x14="http://schemas.microsoft.com/office/spreadsheetml/2009/9/main" uri="{B025F937-C7B1-47D3-B67F-A62EFF666E3E}">
          <x14:id>{7B5681A0-67B8-4061-A29D-D187D47B259A}</x14:id>
        </ext>
      </extLst>
    </cfRule>
  </conditionalFormatting>
  <conditionalFormatting sqref="D60">
    <cfRule type="dataBar" priority="289">
      <dataBar>
        <cfvo type="num" val="0"/>
        <cfvo type="formula" val="$D$60*$D$60/$B$60"/>
        <color theme="5" tint="0.59999389629810485"/>
      </dataBar>
      <extLst>
        <ext xmlns:x14="http://schemas.microsoft.com/office/spreadsheetml/2009/9/main" uri="{B025F937-C7B1-47D3-B67F-A62EFF666E3E}">
          <x14:id>{8208BFE3-165D-46EB-AF29-5605F04E8CCC}</x14:id>
        </ext>
      </extLst>
    </cfRule>
  </conditionalFormatting>
  <conditionalFormatting sqref="H60">
    <cfRule type="dataBar" priority="290">
      <dataBar>
        <cfvo type="num" val="0"/>
        <cfvo type="formula" val="$H$60*$H$60/$F$60"/>
        <color theme="5" tint="0.59999389629810485"/>
      </dataBar>
      <extLst>
        <ext xmlns:x14="http://schemas.microsoft.com/office/spreadsheetml/2009/9/main" uri="{B025F937-C7B1-47D3-B67F-A62EFF666E3E}">
          <x14:id>{AA8B9D5A-680E-4E29-9DA4-BCFF598BE6D2}</x14:id>
        </ext>
      </extLst>
    </cfRule>
  </conditionalFormatting>
  <conditionalFormatting sqref="D61">
    <cfRule type="dataBar" priority="291">
      <dataBar>
        <cfvo type="num" val="0"/>
        <cfvo type="formula" val="$D$61*$D$61/$B$61"/>
        <color theme="5" tint="0.59999389629810485"/>
      </dataBar>
      <extLst>
        <ext xmlns:x14="http://schemas.microsoft.com/office/spreadsheetml/2009/9/main" uri="{B025F937-C7B1-47D3-B67F-A62EFF666E3E}">
          <x14:id>{4EEA6CBD-09A2-4E21-AD73-1AF414EBE0D6}</x14:id>
        </ext>
      </extLst>
    </cfRule>
  </conditionalFormatting>
  <conditionalFormatting sqref="H61">
    <cfRule type="dataBar" priority="292">
      <dataBar>
        <cfvo type="num" val="0"/>
        <cfvo type="formula" val="$H$61*$H$61/$F$61"/>
        <color theme="5" tint="0.59999389629810485"/>
      </dataBar>
      <extLst>
        <ext xmlns:x14="http://schemas.microsoft.com/office/spreadsheetml/2009/9/main" uri="{B025F937-C7B1-47D3-B67F-A62EFF666E3E}">
          <x14:id>{F9D9BA57-00E5-438C-91D7-EA78B4875BEC}</x14:id>
        </ext>
      </extLst>
    </cfRule>
  </conditionalFormatting>
  <conditionalFormatting sqref="D11">
    <cfRule type="dataBar" priority="293">
      <dataBar>
        <cfvo type="num" val="0"/>
        <cfvo type="formula" val="$D$11*$D$11/$B$11"/>
        <color theme="5" tint="0.59999389629810485"/>
      </dataBar>
      <extLst>
        <ext xmlns:x14="http://schemas.microsoft.com/office/spreadsheetml/2009/9/main" uri="{B025F937-C7B1-47D3-B67F-A62EFF666E3E}">
          <x14:id>{F570CBAC-8DFA-4115-AABE-65EC2D76541B}</x14:id>
        </ext>
      </extLst>
    </cfRule>
  </conditionalFormatting>
  <conditionalFormatting sqref="H11">
    <cfRule type="dataBar" priority="294">
      <dataBar>
        <cfvo type="num" val="0"/>
        <cfvo type="formula" val="$H$11*$H$11/$F$11"/>
        <color theme="5" tint="0.59999389629810485"/>
      </dataBar>
      <extLst>
        <ext xmlns:x14="http://schemas.microsoft.com/office/spreadsheetml/2009/9/main" uri="{B025F937-C7B1-47D3-B67F-A62EFF666E3E}">
          <x14:id>{7F572E1F-406E-4749-8CEE-1773B595392E}</x14:id>
        </ext>
      </extLst>
    </cfRule>
  </conditionalFormatting>
  <conditionalFormatting sqref="E6:E67">
    <cfRule type="expression" dxfId="2" priority="11">
      <formula>IF(INDEX(#REF!,4,ROW(A6)-5)="yes",TRUE,FALSE)</formula>
    </cfRule>
  </conditionalFormatting>
  <conditionalFormatting sqref="I6:I67">
    <cfRule type="expression" dxfId="1" priority="10">
      <formula>IF(INDEX(#REF!,14,ROW(A6)-5)="yes",TRUE,FALSE)</formula>
    </cfRule>
  </conditionalFormatting>
  <dataValidations count="3">
    <dataValidation type="decimal" operator="greaterThanOrEqual" allowBlank="1" showInputMessage="1" showErrorMessage="1" errorTitle="Critères" error="Nombres positifs ou nuls uniquement !" sqref="D6:D67 H6:H67">
      <formula1>0</formula1>
    </dataValidation>
    <dataValidation type="list" showInputMessage="1" showErrorMessage="1" sqref="G2 C2 E2 I2">
      <formula1>"Measure,Rate"</formula1>
    </dataValidation>
    <dataValidation type="list" allowBlank="1" showInputMessage="1" showErrorMessage="1" sqref="B2 H2 F2 D2">
      <formula1>$A$6:$A$1023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A43CA1-C97C-4CF5-ADBF-B78970F297CB}">
            <x14:dataBar minLength="0" maxLength="100" gradient="0" negativeBarColorSameAsPositive="1">
              <x14:cfvo type="num">
                <xm:f>0</xm:f>
              </x14:cfvo>
              <x14:cfvo type="formula">
                <xm:f>$D$6*$D$6/$B$6</xm:f>
              </x14:cfvo>
              <x14:axisColor theme="0"/>
            </x14:dataBar>
          </x14:cfRule>
          <xm:sqref>D6</xm:sqref>
        </x14:conditionalFormatting>
        <x14:conditionalFormatting xmlns:xm="http://schemas.microsoft.com/office/excel/2006/main">
          <x14:cfRule type="dataBar" id="{7291B528-6D6F-43F1-A104-E911E0AB1962}">
            <x14:dataBar minLength="0" maxLength="100" gradient="0" negativeBarColorSameAsPositive="1">
              <x14:cfvo type="num">
                <xm:f>0</xm:f>
              </x14:cfvo>
              <x14:cfvo type="formula">
                <xm:f>$D$7*$D$7/$B$7</xm:f>
              </x14:cfvo>
              <x14:axisColor theme="0"/>
            </x14:dataBar>
          </x14:cfRule>
          <xm:sqref>D7</xm:sqref>
        </x14:conditionalFormatting>
        <x14:conditionalFormatting xmlns:xm="http://schemas.microsoft.com/office/excel/2006/main">
          <x14:cfRule type="dataBar" id="{CCE84DA8-59B6-4867-97DF-A1591A1CADED}">
            <x14:dataBar minLength="0" maxLength="100" gradient="0" negativeBarColorSameAsPositive="1">
              <x14:cfvo type="num">
                <xm:f>0</xm:f>
              </x14:cfvo>
              <x14:cfvo type="formula">
                <xm:f>$D$8*$D$8/$B$8</xm:f>
              </x14:cfvo>
              <x14:axisColor theme="0"/>
            </x14:dataBar>
          </x14:cfRule>
          <xm:sqref>D8</xm:sqref>
        </x14:conditionalFormatting>
        <x14:conditionalFormatting xmlns:xm="http://schemas.microsoft.com/office/excel/2006/main">
          <x14:cfRule type="dataBar" id="{D8F14591-1DC2-4F88-96B0-6C4560A49753}">
            <x14:dataBar minLength="0" maxLength="100" gradient="0" negativeBarColorSameAsPositive="1">
              <x14:cfvo type="num">
                <xm:f>0</xm:f>
              </x14:cfvo>
              <x14:cfvo type="formula">
                <xm:f>$D$12*$D$12/$B$12</xm:f>
              </x14:cfvo>
              <x14:axisColor theme="0"/>
            </x14:dataBar>
          </x14:cfRule>
          <xm:sqref>D12</xm:sqref>
        </x14:conditionalFormatting>
        <x14:conditionalFormatting xmlns:xm="http://schemas.microsoft.com/office/excel/2006/main">
          <x14:cfRule type="dataBar" id="{1DCABD88-0E11-47BF-9C44-5B33F6AB01EE}">
            <x14:dataBar minLength="0" maxLength="100" gradient="0" negativeBarColorSameAsPositive="1">
              <x14:cfvo type="num">
                <xm:f>0</xm:f>
              </x14:cfvo>
              <x14:cfvo type="formula">
                <xm:f>$D$13*$D$13/$B$13</xm:f>
              </x14:cfvo>
              <x14:axisColor theme="0"/>
            </x14:dataBar>
          </x14:cfRule>
          <xm:sqref>D13</xm:sqref>
        </x14:conditionalFormatting>
        <x14:conditionalFormatting xmlns:xm="http://schemas.microsoft.com/office/excel/2006/main">
          <x14:cfRule type="dataBar" id="{80290C1E-14F7-477C-9819-3A8E9C6D1540}">
            <x14:dataBar minLength="0" maxLength="100" gradient="0" negativeBarColorSameAsPositive="1">
              <x14:cfvo type="num">
                <xm:f>0</xm:f>
              </x14:cfvo>
              <x14:cfvo type="formula">
                <xm:f>$D$14*$D$14/$B$14</xm:f>
              </x14:cfvo>
              <x14:axisColor theme="0"/>
            </x14:dataBar>
          </x14:cfRule>
          <xm:sqref>D14</xm:sqref>
        </x14:conditionalFormatting>
        <x14:conditionalFormatting xmlns:xm="http://schemas.microsoft.com/office/excel/2006/main">
          <x14:cfRule type="dataBar" id="{737EB81D-9733-4778-B9B2-D0D0D2A54729}">
            <x14:dataBar minLength="0" maxLength="100" gradient="0" negativeBarColorSameAsPositive="1">
              <x14:cfvo type="num">
                <xm:f>0</xm:f>
              </x14:cfvo>
              <x14:cfvo type="formula">
                <xm:f>$D$15*$D$15/$B$15</xm:f>
              </x14:cfvo>
              <x14:axisColor theme="0"/>
            </x14:dataBar>
          </x14:cfRule>
          <xm:sqref>D15</xm:sqref>
        </x14:conditionalFormatting>
        <x14:conditionalFormatting xmlns:xm="http://schemas.microsoft.com/office/excel/2006/main">
          <x14:cfRule type="dataBar" id="{628E1BFC-87D6-44A6-B98C-9F3A156BF7ED}">
            <x14:dataBar minLength="0" maxLength="100" gradient="0" negativeBarColorSameAsPositive="1">
              <x14:cfvo type="num">
                <xm:f>0</xm:f>
              </x14:cfvo>
              <x14:cfvo type="formula">
                <xm:f>$D$16*$D$16/$B$16</xm:f>
              </x14:cfvo>
              <x14:axisColor theme="0"/>
            </x14:dataBar>
          </x14:cfRule>
          <xm:sqref>D16</xm:sqref>
        </x14:conditionalFormatting>
        <x14:conditionalFormatting xmlns:xm="http://schemas.microsoft.com/office/excel/2006/main">
          <x14:cfRule type="dataBar" id="{21C76257-559E-4FFC-B056-7C1A9B5C3F10}">
            <x14:dataBar minLength="0" maxLength="100" gradient="0" negativeBarColorSameAsPositive="1">
              <x14:cfvo type="num">
                <xm:f>0</xm:f>
              </x14:cfvo>
              <x14:cfvo type="formula">
                <xm:f>$D$17*$D$17/$B$17</xm:f>
              </x14:cfvo>
              <x14:axisColor theme="0"/>
            </x14:dataBar>
          </x14:cfRule>
          <xm:sqref>D17</xm:sqref>
        </x14:conditionalFormatting>
        <x14:conditionalFormatting xmlns:xm="http://schemas.microsoft.com/office/excel/2006/main">
          <x14:cfRule type="dataBar" id="{8778CC5E-31DF-47A0-9D91-7E6658DAF5F3}">
            <x14:dataBar minLength="0" maxLength="100" gradient="0" negativeBarColorSameAsPositive="1">
              <x14:cfvo type="num">
                <xm:f>0</xm:f>
              </x14:cfvo>
              <x14:cfvo type="formula">
                <xm:f>$D$18*$D$18/$B$18</xm:f>
              </x14:cfvo>
              <x14:axisColor theme="0"/>
            </x14:dataBar>
          </x14:cfRule>
          <xm:sqref>D18</xm:sqref>
        </x14:conditionalFormatting>
        <x14:conditionalFormatting xmlns:xm="http://schemas.microsoft.com/office/excel/2006/main">
          <x14:cfRule type="dataBar" id="{44EB37E3-85C5-4A56-B875-86EF64E2CB82}">
            <x14:dataBar minLength="0" maxLength="100" gradient="0" negativeBarColorSameAsPositive="1">
              <x14:cfvo type="num">
                <xm:f>0</xm:f>
              </x14:cfvo>
              <x14:cfvo type="formula">
                <xm:f>$D$19*$D$19/$B$19</xm:f>
              </x14:cfvo>
              <x14:axisColor theme="0"/>
            </x14:dataBar>
          </x14:cfRule>
          <xm:sqref>D19</xm:sqref>
        </x14:conditionalFormatting>
        <x14:conditionalFormatting xmlns:xm="http://schemas.microsoft.com/office/excel/2006/main">
          <x14:cfRule type="dataBar" id="{53499520-6E34-4F70-B41D-F9505EB8401B}">
            <x14:dataBar minLength="0" maxLength="100" gradient="0" negativeBarColorSameAsPositive="1">
              <x14:cfvo type="num">
                <xm:f>0</xm:f>
              </x14:cfvo>
              <x14:cfvo type="formula">
                <xm:f>$D$20*$D$20/$B$20</xm:f>
              </x14:cfvo>
              <x14:axisColor theme="0"/>
            </x14:dataBar>
          </x14:cfRule>
          <xm:sqref>D20</xm:sqref>
        </x14:conditionalFormatting>
        <x14:conditionalFormatting xmlns:xm="http://schemas.microsoft.com/office/excel/2006/main">
          <x14:cfRule type="dataBar" id="{CF25A6B5-E536-4F2D-83C5-CA5CB5E1481F}">
            <x14:dataBar minLength="0" maxLength="100" gradient="0" negativeBarColorSameAsPositive="1">
              <x14:cfvo type="num">
                <xm:f>0</xm:f>
              </x14:cfvo>
              <x14:cfvo type="formula">
                <xm:f>$D$21*$D$21/$B$21</xm:f>
              </x14:cfvo>
              <x14:axisColor theme="0"/>
            </x14:dataBar>
          </x14:cfRule>
          <xm:sqref>D21</xm:sqref>
        </x14:conditionalFormatting>
        <x14:conditionalFormatting xmlns:xm="http://schemas.microsoft.com/office/excel/2006/main">
          <x14:cfRule type="dataBar" id="{38E46C0E-280A-4691-ADB6-796B32FAC891}">
            <x14:dataBar minLength="0" maxLength="100" gradient="0" negativeBarColorSameAsPositive="1">
              <x14:cfvo type="num">
                <xm:f>0</xm:f>
              </x14:cfvo>
              <x14:cfvo type="formula">
                <xm:f>$D$22*$D$22/$B$22</xm:f>
              </x14:cfvo>
              <x14:axisColor theme="0"/>
            </x14:dataBar>
          </x14:cfRule>
          <xm:sqref>D22</xm:sqref>
        </x14:conditionalFormatting>
        <x14:conditionalFormatting xmlns:xm="http://schemas.microsoft.com/office/excel/2006/main">
          <x14:cfRule type="dataBar" id="{7775AA80-11D2-4D30-876C-DC9349EDD51E}">
            <x14:dataBar minLength="0" maxLength="100" gradient="0" negativeBarColorSameAsPositive="1">
              <x14:cfvo type="num">
                <xm:f>0</xm:f>
              </x14:cfvo>
              <x14:cfvo type="formula">
                <xm:f>$D$23*$D$23/$B$23</xm:f>
              </x14:cfvo>
              <x14:axisColor theme="0"/>
            </x14:dataBar>
          </x14:cfRule>
          <xm:sqref>D23</xm:sqref>
        </x14:conditionalFormatting>
        <x14:conditionalFormatting xmlns:xm="http://schemas.microsoft.com/office/excel/2006/main">
          <x14:cfRule type="dataBar" id="{77741A5C-2CFB-492C-A29A-DDB14C4DE5A8}">
            <x14:dataBar minLength="0" maxLength="100" gradient="0" negativeBarColorSameAsPositive="1">
              <x14:cfvo type="num">
                <xm:f>0</xm:f>
              </x14:cfvo>
              <x14:cfvo type="formula">
                <xm:f>$D$24*$D$24/$B$24</xm:f>
              </x14:cfvo>
              <x14:axisColor theme="0"/>
            </x14:dataBar>
          </x14:cfRule>
          <xm:sqref>D24</xm:sqref>
        </x14:conditionalFormatting>
        <x14:conditionalFormatting xmlns:xm="http://schemas.microsoft.com/office/excel/2006/main">
          <x14:cfRule type="dataBar" id="{5D5662A3-F471-42AD-83A8-41133BEC6A4D}">
            <x14:dataBar minLength="0" maxLength="100" gradient="0" negativeBarColorSameAsPositive="1">
              <x14:cfvo type="num">
                <xm:f>0</xm:f>
              </x14:cfvo>
              <x14:cfvo type="formula">
                <xm:f>$D$25*$D$25/$B$25</xm:f>
              </x14:cfvo>
              <x14:axisColor theme="0"/>
            </x14:dataBar>
          </x14:cfRule>
          <xm:sqref>D25</xm:sqref>
        </x14:conditionalFormatting>
        <x14:conditionalFormatting xmlns:xm="http://schemas.microsoft.com/office/excel/2006/main">
          <x14:cfRule type="dataBar" id="{F3415A80-6122-49B5-A22C-9C0D0CB32FC5}">
            <x14:dataBar minLength="0" maxLength="100" gradient="0" negativeBarColorSameAsPositive="1">
              <x14:cfvo type="num">
                <xm:f>0</xm:f>
              </x14:cfvo>
              <x14:cfvo type="formula">
                <xm:f>$D$26*$D$26/$B$26</xm:f>
              </x14:cfvo>
              <x14:axisColor theme="0"/>
            </x14:dataBar>
          </x14:cfRule>
          <xm:sqref>D26</xm:sqref>
        </x14:conditionalFormatting>
        <x14:conditionalFormatting xmlns:xm="http://schemas.microsoft.com/office/excel/2006/main">
          <x14:cfRule type="dataBar" id="{5AC528F2-6EC8-4009-8522-4D2AEE4921A1}">
            <x14:dataBar minLength="0" maxLength="100" gradient="0" negativeBarColorSameAsPositive="1">
              <x14:cfvo type="num">
                <xm:f>0</xm:f>
              </x14:cfvo>
              <x14:cfvo type="formula">
                <xm:f>$D$27*$D$27/$B$27</xm:f>
              </x14:cfvo>
              <x14:axisColor theme="0"/>
            </x14:dataBar>
          </x14:cfRule>
          <xm:sqref>D27</xm:sqref>
        </x14:conditionalFormatting>
        <x14:conditionalFormatting xmlns:xm="http://schemas.microsoft.com/office/excel/2006/main">
          <x14:cfRule type="dataBar" id="{139AFCC4-4A7D-4574-8569-97D003A92269}">
            <x14:dataBar minLength="0" maxLength="100" gradient="0" negativeBarColorSameAsPositive="1">
              <x14:cfvo type="num">
                <xm:f>0</xm:f>
              </x14:cfvo>
              <x14:cfvo type="formula">
                <xm:f>$D$28*$D$28/$B$28</xm:f>
              </x14:cfvo>
              <x14:axisColor theme="0"/>
            </x14:dataBar>
          </x14:cfRule>
          <xm:sqref>D28</xm:sqref>
        </x14:conditionalFormatting>
        <x14:conditionalFormatting xmlns:xm="http://schemas.microsoft.com/office/excel/2006/main">
          <x14:cfRule type="dataBar" id="{D7ED674D-7596-4E5C-B929-1FDAC1937A30}">
            <x14:dataBar minLength="0" maxLength="100" gradient="0" negativeBarColorSameAsPositive="1">
              <x14:cfvo type="num">
                <xm:f>0</xm:f>
              </x14:cfvo>
              <x14:cfvo type="formula">
                <xm:f>$D$29*$D$29/$B$29</xm:f>
              </x14:cfvo>
              <x14:axisColor theme="0"/>
            </x14:dataBar>
          </x14:cfRule>
          <xm:sqref>D29</xm:sqref>
        </x14:conditionalFormatting>
        <x14:conditionalFormatting xmlns:xm="http://schemas.microsoft.com/office/excel/2006/main">
          <x14:cfRule type="dataBar" id="{641091EB-FB6F-44BB-BA5B-3978D4D152F0}">
            <x14:dataBar minLength="0" maxLength="100" gradient="0" negativeBarColorSameAsPositive="1">
              <x14:cfvo type="num">
                <xm:f>0</xm:f>
              </x14:cfvo>
              <x14:cfvo type="formula">
                <xm:f>$D$30*$D$30/$B$30</xm:f>
              </x14:cfvo>
              <x14:axisColor theme="0"/>
            </x14:dataBar>
          </x14:cfRule>
          <xm:sqref>D30</xm:sqref>
        </x14:conditionalFormatting>
        <x14:conditionalFormatting xmlns:xm="http://schemas.microsoft.com/office/excel/2006/main">
          <x14:cfRule type="dataBar" id="{3890BFA3-E7E6-4948-BD28-AF09205271AD}">
            <x14:dataBar minLength="0" maxLength="100" gradient="0" negativeBarColorSameAsPositive="1">
              <x14:cfvo type="num">
                <xm:f>0</xm:f>
              </x14:cfvo>
              <x14:cfvo type="formula">
                <xm:f>$D$31*$D$31/$B$31</xm:f>
              </x14:cfvo>
              <x14:axisColor theme="0"/>
            </x14:dataBar>
          </x14:cfRule>
          <xm:sqref>D31</xm:sqref>
        </x14:conditionalFormatting>
        <x14:conditionalFormatting xmlns:xm="http://schemas.microsoft.com/office/excel/2006/main">
          <x14:cfRule type="dataBar" id="{3E9A4727-12C9-4769-A171-A479A3F454F7}">
            <x14:dataBar minLength="0" maxLength="100" gradient="0" negativeBarColorSameAsPositive="1">
              <x14:cfvo type="num">
                <xm:f>0</xm:f>
              </x14:cfvo>
              <x14:cfvo type="formula">
                <xm:f>$D$32*$D$32/$B$32</xm:f>
              </x14:cfvo>
              <x14:axisColor theme="0"/>
            </x14:dataBar>
          </x14:cfRule>
          <xm:sqref>D32</xm:sqref>
        </x14:conditionalFormatting>
        <x14:conditionalFormatting xmlns:xm="http://schemas.microsoft.com/office/excel/2006/main">
          <x14:cfRule type="dataBar" id="{05DCE888-E8A8-4265-8AAC-1BA1803E2595}">
            <x14:dataBar minLength="0" maxLength="100" gradient="0" negativeBarColorSameAsPositive="1">
              <x14:cfvo type="num">
                <xm:f>0</xm:f>
              </x14:cfvo>
              <x14:cfvo type="formula">
                <xm:f>$D$33*$D$33/$B$33</xm:f>
              </x14:cfvo>
              <x14:axisColor theme="0"/>
            </x14:dataBar>
          </x14:cfRule>
          <xm:sqref>D33</xm:sqref>
        </x14:conditionalFormatting>
        <x14:conditionalFormatting xmlns:xm="http://schemas.microsoft.com/office/excel/2006/main">
          <x14:cfRule type="dataBar" id="{E49B8ECE-C394-4830-BF70-423B5C9679A2}">
            <x14:dataBar minLength="0" maxLength="100" gradient="0" negativeBarColorSameAsPositive="1">
              <x14:cfvo type="num">
                <xm:f>0</xm:f>
              </x14:cfvo>
              <x14:cfvo type="formula">
                <xm:f>$D$34*$D$34/$B$34</xm:f>
              </x14:cfvo>
              <x14:axisColor theme="0"/>
            </x14:dataBar>
          </x14:cfRule>
          <xm:sqref>D34</xm:sqref>
        </x14:conditionalFormatting>
        <x14:conditionalFormatting xmlns:xm="http://schemas.microsoft.com/office/excel/2006/main">
          <x14:cfRule type="dataBar" id="{9EB82691-97DF-4B8E-88BD-BC104C11C7A0}">
            <x14:dataBar minLength="0" maxLength="100" gradient="0" negativeBarColorSameAsPositive="1">
              <x14:cfvo type="num">
                <xm:f>0</xm:f>
              </x14:cfvo>
              <x14:cfvo type="formula">
                <xm:f>$D$43*$D$43/$B$43</xm:f>
              </x14:cfvo>
              <x14:axisColor theme="0"/>
            </x14:dataBar>
          </x14:cfRule>
          <xm:sqref>D43</xm:sqref>
        </x14:conditionalFormatting>
        <x14:conditionalFormatting xmlns:xm="http://schemas.microsoft.com/office/excel/2006/main">
          <x14:cfRule type="dataBar" id="{FAC273E2-81B6-4135-8C3E-BFA3E2A7AB64}">
            <x14:dataBar minLength="0" maxLength="100" gradient="0" negativeBarColorSameAsPositive="1">
              <x14:cfvo type="num">
                <xm:f>0</xm:f>
              </x14:cfvo>
              <x14:cfvo type="formula">
                <xm:f>$D$44*$D$44/$B$44</xm:f>
              </x14:cfvo>
              <x14:axisColor theme="0"/>
            </x14:dataBar>
          </x14:cfRule>
          <xm:sqref>D44</xm:sqref>
        </x14:conditionalFormatting>
        <x14:conditionalFormatting xmlns:xm="http://schemas.microsoft.com/office/excel/2006/main">
          <x14:cfRule type="dataBar" id="{BD1E546E-DD49-43EB-ABDE-2D7051B380D5}">
            <x14:dataBar minLength="0" maxLength="100" gradient="0" negativeBarColorSameAsPositive="1">
              <x14:cfvo type="num">
                <xm:f>0</xm:f>
              </x14:cfvo>
              <x14:cfvo type="formula">
                <xm:f>$D$45*$D$45/$B$45</xm:f>
              </x14:cfvo>
              <x14:axisColor theme="0"/>
            </x14:dataBar>
          </x14:cfRule>
          <xm:sqref>D45</xm:sqref>
        </x14:conditionalFormatting>
        <x14:conditionalFormatting xmlns:xm="http://schemas.microsoft.com/office/excel/2006/main">
          <x14:cfRule type="dataBar" id="{951A164A-6E32-4D17-A31B-995C48BAEF3D}">
            <x14:dataBar minLength="0" maxLength="100" gradient="0" negativeBarColorSameAsPositive="1">
              <x14:cfvo type="num">
                <xm:f>0</xm:f>
              </x14:cfvo>
              <x14:cfvo type="formula">
                <xm:f>$D$46*$D$46/$B$46</xm:f>
              </x14:cfvo>
              <x14:axisColor theme="0"/>
            </x14:dataBar>
          </x14:cfRule>
          <xm:sqref>D46</xm:sqref>
        </x14:conditionalFormatting>
        <x14:conditionalFormatting xmlns:xm="http://schemas.microsoft.com/office/excel/2006/main">
          <x14:cfRule type="dataBar" id="{8F04BF68-3F1A-4109-99A7-7D5334F3F95F}">
            <x14:dataBar minLength="0" maxLength="100" gradient="0" negativeBarColorSameAsPositive="1">
              <x14:cfvo type="num">
                <xm:f>0</xm:f>
              </x14:cfvo>
              <x14:cfvo type="formula">
                <xm:f>$D$47*$D$47/$B$47</xm:f>
              </x14:cfvo>
              <x14:axisColor theme="0"/>
            </x14:dataBar>
          </x14:cfRule>
          <xm:sqref>D47</xm:sqref>
        </x14:conditionalFormatting>
        <x14:conditionalFormatting xmlns:xm="http://schemas.microsoft.com/office/excel/2006/main">
          <x14:cfRule type="dataBar" id="{930E8EC7-DD9E-4646-8141-01CB3F32DA3E}">
            <x14:dataBar minLength="0" maxLength="100" gradient="0" negativeBarColorSameAsPositive="1">
              <x14:cfvo type="num">
                <xm:f>0</xm:f>
              </x14:cfvo>
              <x14:cfvo type="formula">
                <xm:f>$D$48*$D$48/$B$48</xm:f>
              </x14:cfvo>
              <x14:axisColor theme="0"/>
            </x14:dataBar>
          </x14:cfRule>
          <xm:sqref>D48</xm:sqref>
        </x14:conditionalFormatting>
        <x14:conditionalFormatting xmlns:xm="http://schemas.microsoft.com/office/excel/2006/main">
          <x14:cfRule type="dataBar" id="{C47575C2-8383-460A-ADFD-DED7D6C137D7}">
            <x14:dataBar minLength="0" maxLength="100" gradient="0" negativeBarColorSameAsPositive="1">
              <x14:cfvo type="num">
                <xm:f>0</xm:f>
              </x14:cfvo>
              <x14:cfvo type="formula">
                <xm:f>$D$49*$D$49/$B$49</xm:f>
              </x14:cfvo>
              <x14:axisColor theme="0"/>
            </x14:dataBar>
          </x14:cfRule>
          <xm:sqref>D49</xm:sqref>
        </x14:conditionalFormatting>
        <x14:conditionalFormatting xmlns:xm="http://schemas.microsoft.com/office/excel/2006/main">
          <x14:cfRule type="dataBar" id="{0F87A81A-056D-4CD3-9BEF-6F0126084480}">
            <x14:dataBar minLength="0" maxLength="100" gradient="0" negativeBarColorSameAsPositive="1">
              <x14:cfvo type="num">
                <xm:f>0</xm:f>
              </x14:cfvo>
              <x14:cfvo type="formula">
                <xm:f>$D$62*$D$62/$B$62</xm:f>
              </x14:cfvo>
              <x14:axisColor theme="0"/>
            </x14:dataBar>
          </x14:cfRule>
          <xm:sqref>D62</xm:sqref>
        </x14:conditionalFormatting>
        <x14:conditionalFormatting xmlns:xm="http://schemas.microsoft.com/office/excel/2006/main">
          <x14:cfRule type="dataBar" id="{6D0CADD7-AB16-4EDB-95B6-78EAD8336849}">
            <x14:dataBar minLength="0" maxLength="100" gradient="0" negativeBarColorSameAsPositive="1">
              <x14:cfvo type="num">
                <xm:f>0</xm:f>
              </x14:cfvo>
              <x14:cfvo type="formula">
                <xm:f>$D$63*$D$63/$B$63</xm:f>
              </x14:cfvo>
              <x14:axisColor theme="0"/>
            </x14:dataBar>
          </x14:cfRule>
          <xm:sqref>D63</xm:sqref>
        </x14:conditionalFormatting>
        <x14:conditionalFormatting xmlns:xm="http://schemas.microsoft.com/office/excel/2006/main">
          <x14:cfRule type="dataBar" id="{C9D2C5AA-8B26-4AB7-AB95-003AD15EB2F2}">
            <x14:dataBar minLength="0" maxLength="100" gradient="0" negativeBarColorSameAsPositive="1">
              <x14:cfvo type="num">
                <xm:f>0</xm:f>
              </x14:cfvo>
              <x14:cfvo type="formula">
                <xm:f>$D$64*$D$64/$B$64</xm:f>
              </x14:cfvo>
              <x14:axisColor theme="0"/>
            </x14:dataBar>
          </x14:cfRule>
          <xm:sqref>D64</xm:sqref>
        </x14:conditionalFormatting>
        <x14:conditionalFormatting xmlns:xm="http://schemas.microsoft.com/office/excel/2006/main">
          <x14:cfRule type="dataBar" id="{44BE7427-4DD9-4417-8FF6-D0B6D1EA5F0C}">
            <x14:dataBar minLength="0" maxLength="100" gradient="0" negativeBarColorSameAsPositive="1">
              <x14:cfvo type="num">
                <xm:f>0</xm:f>
              </x14:cfvo>
              <x14:cfvo type="formula">
                <xm:f>$D$65*$D$65/$B$65</xm:f>
              </x14:cfvo>
              <x14:axisColor theme="0"/>
            </x14:dataBar>
          </x14:cfRule>
          <xm:sqref>D65</xm:sqref>
        </x14:conditionalFormatting>
        <x14:conditionalFormatting xmlns:xm="http://schemas.microsoft.com/office/excel/2006/main">
          <x14:cfRule type="dataBar" id="{AD67D925-B9CA-40C1-81DE-15900845521D}">
            <x14:dataBar minLength="0" maxLength="100" gradient="0" negativeBarColorSameAsPositive="1">
              <x14:cfvo type="num">
                <xm:f>0</xm:f>
              </x14:cfvo>
              <x14:cfvo type="formula">
                <xm:f>$D$66*$D$66/$B$66</xm:f>
              </x14:cfvo>
              <x14:axisColor theme="0"/>
            </x14:dataBar>
          </x14:cfRule>
          <xm:sqref>D66</xm:sqref>
        </x14:conditionalFormatting>
        <x14:conditionalFormatting xmlns:xm="http://schemas.microsoft.com/office/excel/2006/main">
          <x14:cfRule type="dataBar" id="{74868886-34B7-407F-A834-5651B4B8037A}">
            <x14:dataBar minLength="0" maxLength="100" gradient="0" negativeBarColorSameAsPositive="1">
              <x14:cfvo type="num">
                <xm:f>0</xm:f>
              </x14:cfvo>
              <x14:cfvo type="formula">
                <xm:f>$D$67*$D$67/$B$67</xm:f>
              </x14:cfvo>
              <x14:axisColor theme="0"/>
            </x14:dataBar>
          </x14:cfRule>
          <xm:sqref>D67</xm:sqref>
        </x14:conditionalFormatting>
        <x14:conditionalFormatting xmlns:xm="http://schemas.microsoft.com/office/excel/2006/main">
          <x14:cfRule type="dataBar" id="{9C7E57E3-7608-4E3C-8E2D-5E9025C00AFA}">
            <x14:dataBar minLength="0" maxLength="100" gradient="0" negativeBarColorSameAsPositive="1">
              <x14:cfvo type="num">
                <xm:f>0</xm:f>
              </x14:cfvo>
              <x14:cfvo type="formula">
                <xm:f>$H$6*$H$6/$F$6</xm:f>
              </x14:cfvo>
              <x14:axisColor theme="0"/>
            </x14:dataBar>
          </x14:cfRule>
          <xm:sqref>H6</xm:sqref>
        </x14:conditionalFormatting>
        <x14:conditionalFormatting xmlns:xm="http://schemas.microsoft.com/office/excel/2006/main">
          <x14:cfRule type="dataBar" id="{31CE5D6E-DE79-483F-B40A-385713FE355B}">
            <x14:dataBar minLength="0" maxLength="100" gradient="0" negativeBarColorSameAsPositive="1">
              <x14:cfvo type="num">
                <xm:f>0</xm:f>
              </x14:cfvo>
              <x14:cfvo type="formula">
                <xm:f>$H$7*$H$7/$F$7</xm:f>
              </x14:cfvo>
              <x14:axisColor theme="0"/>
            </x14:dataBar>
          </x14:cfRule>
          <xm:sqref>H7</xm:sqref>
        </x14:conditionalFormatting>
        <x14:conditionalFormatting xmlns:xm="http://schemas.microsoft.com/office/excel/2006/main">
          <x14:cfRule type="dataBar" id="{B2E9FB88-C93F-44FF-8C5F-816D059F405A}">
            <x14:dataBar minLength="0" maxLength="100" gradient="0" negativeBarColorSameAsPositive="1">
              <x14:cfvo type="num">
                <xm:f>0</xm:f>
              </x14:cfvo>
              <x14:cfvo type="formula">
                <xm:f>$H$8*$H$8/$F$8</xm:f>
              </x14:cfvo>
              <x14:axisColor theme="0"/>
            </x14:dataBar>
          </x14:cfRule>
          <xm:sqref>H8</xm:sqref>
        </x14:conditionalFormatting>
        <x14:conditionalFormatting xmlns:xm="http://schemas.microsoft.com/office/excel/2006/main">
          <x14:cfRule type="dataBar" id="{FF2A13DF-22C5-4E8B-B7CA-0EE85869D440}">
            <x14:dataBar minLength="0" maxLength="100" gradient="0" negativeBarColorSameAsPositive="1">
              <x14:cfvo type="num">
                <xm:f>0</xm:f>
              </x14:cfvo>
              <x14:cfvo type="formula">
                <xm:f>$H$12*$H$12/$F$12</xm:f>
              </x14:cfvo>
              <x14:axisColor theme="0"/>
            </x14:dataBar>
          </x14:cfRule>
          <xm:sqref>H12</xm:sqref>
        </x14:conditionalFormatting>
        <x14:conditionalFormatting xmlns:xm="http://schemas.microsoft.com/office/excel/2006/main">
          <x14:cfRule type="dataBar" id="{77198F5C-1468-48AD-9F07-0833DD617C97}">
            <x14:dataBar minLength="0" maxLength="100" gradient="0" negativeBarColorSameAsPositive="1">
              <x14:cfvo type="num">
                <xm:f>0</xm:f>
              </x14:cfvo>
              <x14:cfvo type="formula">
                <xm:f>$H$13*$H$13/$F$13</xm:f>
              </x14:cfvo>
              <x14:axisColor theme="0"/>
            </x14:dataBar>
          </x14:cfRule>
          <xm:sqref>H13</xm:sqref>
        </x14:conditionalFormatting>
        <x14:conditionalFormatting xmlns:xm="http://schemas.microsoft.com/office/excel/2006/main">
          <x14:cfRule type="dataBar" id="{BA0B85BE-B1CC-4144-AA0C-A910B10ED68B}">
            <x14:dataBar minLength="0" maxLength="100" gradient="0" negativeBarColorSameAsPositive="1">
              <x14:cfvo type="num">
                <xm:f>0</xm:f>
              </x14:cfvo>
              <x14:cfvo type="formula">
                <xm:f>$H$14*$H$14/$F$14</xm:f>
              </x14:cfvo>
              <x14:axisColor theme="0"/>
            </x14:dataBar>
          </x14:cfRule>
          <xm:sqref>H14</xm:sqref>
        </x14:conditionalFormatting>
        <x14:conditionalFormatting xmlns:xm="http://schemas.microsoft.com/office/excel/2006/main">
          <x14:cfRule type="dataBar" id="{04960AA5-A0C8-4765-84DB-D76C6EAC74C6}">
            <x14:dataBar minLength="0" maxLength="100" gradient="0" negativeBarColorSameAsPositive="1">
              <x14:cfvo type="num">
                <xm:f>0</xm:f>
              </x14:cfvo>
              <x14:cfvo type="formula">
                <xm:f>$H$15*$H$15/$F$15</xm:f>
              </x14:cfvo>
              <x14:axisColor theme="0"/>
            </x14:dataBar>
          </x14:cfRule>
          <xm:sqref>H15</xm:sqref>
        </x14:conditionalFormatting>
        <x14:conditionalFormatting xmlns:xm="http://schemas.microsoft.com/office/excel/2006/main">
          <x14:cfRule type="dataBar" id="{C7349DA0-4A97-4A81-8D31-740A178AC5E9}">
            <x14:dataBar minLength="0" maxLength="100" gradient="0" negativeBarColorSameAsPositive="1">
              <x14:cfvo type="num">
                <xm:f>0</xm:f>
              </x14:cfvo>
              <x14:cfvo type="formula">
                <xm:f>$H$16*$H$16/$F$16</xm:f>
              </x14:cfvo>
              <x14:axisColor theme="0"/>
            </x14:dataBar>
          </x14:cfRule>
          <xm:sqref>H16</xm:sqref>
        </x14:conditionalFormatting>
        <x14:conditionalFormatting xmlns:xm="http://schemas.microsoft.com/office/excel/2006/main">
          <x14:cfRule type="dataBar" id="{65E56E18-62DB-4484-BBF5-A39B1F6C788B}">
            <x14:dataBar minLength="0" maxLength="100" gradient="0" negativeBarColorSameAsPositive="1">
              <x14:cfvo type="num">
                <xm:f>0</xm:f>
              </x14:cfvo>
              <x14:cfvo type="formula">
                <xm:f>$H$17*$H$17/$F$17</xm:f>
              </x14:cfvo>
              <x14:axisColor theme="0"/>
            </x14:dataBar>
          </x14:cfRule>
          <xm:sqref>H17</xm:sqref>
        </x14:conditionalFormatting>
        <x14:conditionalFormatting xmlns:xm="http://schemas.microsoft.com/office/excel/2006/main">
          <x14:cfRule type="dataBar" id="{D8DAFB1C-FCF1-4AFA-BBE7-CF6ACC241FD7}">
            <x14:dataBar minLength="0" maxLength="100" gradient="0" negativeBarColorSameAsPositive="1">
              <x14:cfvo type="num">
                <xm:f>0</xm:f>
              </x14:cfvo>
              <x14:cfvo type="formula">
                <xm:f>$H$18*$H$18/$F$18</xm:f>
              </x14:cfvo>
              <x14:axisColor theme="0"/>
            </x14:dataBar>
          </x14:cfRule>
          <xm:sqref>H18</xm:sqref>
        </x14:conditionalFormatting>
        <x14:conditionalFormatting xmlns:xm="http://schemas.microsoft.com/office/excel/2006/main">
          <x14:cfRule type="dataBar" id="{D551D4AE-C5E7-4D46-8B69-918A31C0722D}">
            <x14:dataBar minLength="0" maxLength="100" gradient="0" negativeBarColorSameAsPositive="1">
              <x14:cfvo type="num">
                <xm:f>0</xm:f>
              </x14:cfvo>
              <x14:cfvo type="formula">
                <xm:f>$H$19*$H$19/$F$19</xm:f>
              </x14:cfvo>
              <x14:axisColor theme="0"/>
            </x14:dataBar>
          </x14:cfRule>
          <xm:sqref>H19</xm:sqref>
        </x14:conditionalFormatting>
        <x14:conditionalFormatting xmlns:xm="http://schemas.microsoft.com/office/excel/2006/main">
          <x14:cfRule type="dataBar" id="{D2457C8D-087A-4D92-84C7-94E7FA781017}">
            <x14:dataBar minLength="0" maxLength="100" gradient="0" negativeBarColorSameAsPositive="1">
              <x14:cfvo type="num">
                <xm:f>0</xm:f>
              </x14:cfvo>
              <x14:cfvo type="formula">
                <xm:f>$H$20*$H$20/$F$20</xm:f>
              </x14:cfvo>
              <x14:axisColor theme="0"/>
            </x14:dataBar>
          </x14:cfRule>
          <xm:sqref>H20</xm:sqref>
        </x14:conditionalFormatting>
        <x14:conditionalFormatting xmlns:xm="http://schemas.microsoft.com/office/excel/2006/main">
          <x14:cfRule type="dataBar" id="{8F77A2AC-3F8C-4F11-81E4-97F06891D1A6}">
            <x14:dataBar minLength="0" maxLength="100" gradient="0" negativeBarColorSameAsPositive="1">
              <x14:cfvo type="num">
                <xm:f>0</xm:f>
              </x14:cfvo>
              <x14:cfvo type="formula">
                <xm:f>$H$21*$H$21/$F$21</xm:f>
              </x14:cfvo>
              <x14:axisColor theme="0"/>
            </x14:dataBar>
          </x14:cfRule>
          <xm:sqref>H21</xm:sqref>
        </x14:conditionalFormatting>
        <x14:conditionalFormatting xmlns:xm="http://schemas.microsoft.com/office/excel/2006/main">
          <x14:cfRule type="dataBar" id="{8777A403-2ADB-474D-A9AE-4A4622081C67}">
            <x14:dataBar minLength="0" maxLength="100" gradient="0" negativeBarColorSameAsPositive="1">
              <x14:cfvo type="num">
                <xm:f>0</xm:f>
              </x14:cfvo>
              <x14:cfvo type="formula">
                <xm:f>$H$22*$H$22/$F$22</xm:f>
              </x14:cfvo>
              <x14:axisColor theme="0"/>
            </x14:dataBar>
          </x14:cfRule>
          <xm:sqref>H22</xm:sqref>
        </x14:conditionalFormatting>
        <x14:conditionalFormatting xmlns:xm="http://schemas.microsoft.com/office/excel/2006/main">
          <x14:cfRule type="dataBar" id="{63688D38-C0E2-4950-BA51-5AC40677D2BC}">
            <x14:dataBar minLength="0" maxLength="100" gradient="0" negativeBarColorSameAsPositive="1">
              <x14:cfvo type="num">
                <xm:f>0</xm:f>
              </x14:cfvo>
              <x14:cfvo type="formula">
                <xm:f>$H$23*$H$23/$F$23</xm:f>
              </x14:cfvo>
              <x14:axisColor theme="0"/>
            </x14:dataBar>
          </x14:cfRule>
          <xm:sqref>H23</xm:sqref>
        </x14:conditionalFormatting>
        <x14:conditionalFormatting xmlns:xm="http://schemas.microsoft.com/office/excel/2006/main">
          <x14:cfRule type="dataBar" id="{23BE359D-06F4-47EF-B2B1-BE950F1DC0F6}">
            <x14:dataBar minLength="0" maxLength="100" gradient="0" negativeBarColorSameAsPositive="1">
              <x14:cfvo type="num">
                <xm:f>0</xm:f>
              </x14:cfvo>
              <x14:cfvo type="formula">
                <xm:f>$H$24*$H$24/$F$24</xm:f>
              </x14:cfvo>
              <x14:axisColor theme="0"/>
            </x14:dataBar>
          </x14:cfRule>
          <xm:sqref>H24</xm:sqref>
        </x14:conditionalFormatting>
        <x14:conditionalFormatting xmlns:xm="http://schemas.microsoft.com/office/excel/2006/main">
          <x14:cfRule type="dataBar" id="{52F7CF0F-8F0C-4414-8A42-47AA7D8E18F7}">
            <x14:dataBar minLength="0" maxLength="100" gradient="0" negativeBarColorSameAsPositive="1">
              <x14:cfvo type="num">
                <xm:f>0</xm:f>
              </x14:cfvo>
              <x14:cfvo type="formula">
                <xm:f>$H$25*$H$25/$F$25</xm:f>
              </x14:cfvo>
              <x14:axisColor theme="0"/>
            </x14:dataBar>
          </x14:cfRule>
          <xm:sqref>H25</xm:sqref>
        </x14:conditionalFormatting>
        <x14:conditionalFormatting xmlns:xm="http://schemas.microsoft.com/office/excel/2006/main">
          <x14:cfRule type="dataBar" id="{2E306937-12EA-412A-8929-98B80CDA9A41}">
            <x14:dataBar minLength="0" maxLength="100" gradient="0" negativeBarColorSameAsPositive="1">
              <x14:cfvo type="num">
                <xm:f>0</xm:f>
              </x14:cfvo>
              <x14:cfvo type="formula">
                <xm:f>$H$26*$H$26/$F$26</xm:f>
              </x14:cfvo>
              <x14:axisColor theme="0"/>
            </x14:dataBar>
          </x14:cfRule>
          <xm:sqref>H26</xm:sqref>
        </x14:conditionalFormatting>
        <x14:conditionalFormatting xmlns:xm="http://schemas.microsoft.com/office/excel/2006/main">
          <x14:cfRule type="dataBar" id="{6A2FB306-A176-4800-B5B1-4EC24E5F416C}">
            <x14:dataBar minLength="0" maxLength="100" gradient="0" negativeBarColorSameAsPositive="1">
              <x14:cfvo type="num">
                <xm:f>0</xm:f>
              </x14:cfvo>
              <x14:cfvo type="formula">
                <xm:f>$H$27*$H$27/$F$27</xm:f>
              </x14:cfvo>
              <x14:axisColor theme="0"/>
            </x14:dataBar>
          </x14:cfRule>
          <xm:sqref>H27</xm:sqref>
        </x14:conditionalFormatting>
        <x14:conditionalFormatting xmlns:xm="http://schemas.microsoft.com/office/excel/2006/main">
          <x14:cfRule type="dataBar" id="{384598E9-DFAC-43B5-81E3-27D1D23CBD83}">
            <x14:dataBar minLength="0" maxLength="100" gradient="0" negativeBarColorSameAsPositive="1">
              <x14:cfvo type="num">
                <xm:f>0</xm:f>
              </x14:cfvo>
              <x14:cfvo type="formula">
                <xm:f>$H$28*$H$28/$F$28</xm:f>
              </x14:cfvo>
              <x14:axisColor theme="0"/>
            </x14:dataBar>
          </x14:cfRule>
          <xm:sqref>H28</xm:sqref>
        </x14:conditionalFormatting>
        <x14:conditionalFormatting xmlns:xm="http://schemas.microsoft.com/office/excel/2006/main">
          <x14:cfRule type="dataBar" id="{F5C4C8FD-72FD-49AD-816C-E57CD48F2FAB}">
            <x14:dataBar minLength="0" maxLength="100" gradient="0" negativeBarColorSameAsPositive="1">
              <x14:cfvo type="num">
                <xm:f>0</xm:f>
              </x14:cfvo>
              <x14:cfvo type="formula">
                <xm:f>$H$29*$H$29/$F$29</xm:f>
              </x14:cfvo>
              <x14:axisColor theme="0"/>
            </x14:dataBar>
          </x14:cfRule>
          <xm:sqref>H29</xm:sqref>
        </x14:conditionalFormatting>
        <x14:conditionalFormatting xmlns:xm="http://schemas.microsoft.com/office/excel/2006/main">
          <x14:cfRule type="dataBar" id="{4D8A6FCA-FF9C-4F4A-A76B-B0269E5202E6}">
            <x14:dataBar minLength="0" maxLength="100" gradient="0" negativeBarColorSameAsPositive="1">
              <x14:cfvo type="num">
                <xm:f>0</xm:f>
              </x14:cfvo>
              <x14:cfvo type="formula">
                <xm:f>$H$30*$H$30/$F$30</xm:f>
              </x14:cfvo>
              <x14:axisColor theme="0"/>
            </x14:dataBar>
          </x14:cfRule>
          <xm:sqref>H30</xm:sqref>
        </x14:conditionalFormatting>
        <x14:conditionalFormatting xmlns:xm="http://schemas.microsoft.com/office/excel/2006/main">
          <x14:cfRule type="dataBar" id="{6E630C97-8026-44F6-8299-63CD64D47B87}">
            <x14:dataBar minLength="0" maxLength="100" gradient="0" negativeBarColorSameAsPositive="1">
              <x14:cfvo type="num">
                <xm:f>0</xm:f>
              </x14:cfvo>
              <x14:cfvo type="formula">
                <xm:f>$H$31*$H$31/$F$31</xm:f>
              </x14:cfvo>
              <x14:axisColor theme="0"/>
            </x14:dataBar>
          </x14:cfRule>
          <xm:sqref>H31</xm:sqref>
        </x14:conditionalFormatting>
        <x14:conditionalFormatting xmlns:xm="http://schemas.microsoft.com/office/excel/2006/main">
          <x14:cfRule type="dataBar" id="{597175E9-9467-4B05-BBDD-64254AF936A1}">
            <x14:dataBar minLength="0" maxLength="100" gradient="0" negativeBarColorSameAsPositive="1">
              <x14:cfvo type="num">
                <xm:f>0</xm:f>
              </x14:cfvo>
              <x14:cfvo type="formula">
                <xm:f>$H$32*$H$32/$F$32</xm:f>
              </x14:cfvo>
              <x14:axisColor theme="0"/>
            </x14:dataBar>
          </x14:cfRule>
          <xm:sqref>H32</xm:sqref>
        </x14:conditionalFormatting>
        <x14:conditionalFormatting xmlns:xm="http://schemas.microsoft.com/office/excel/2006/main">
          <x14:cfRule type="dataBar" id="{19936811-6180-4D83-ACC5-08E812600A6C}">
            <x14:dataBar minLength="0" maxLength="100" gradient="0" negativeBarColorSameAsPositive="1">
              <x14:cfvo type="num">
                <xm:f>0</xm:f>
              </x14:cfvo>
              <x14:cfvo type="formula">
                <xm:f>$H$33*$H$33/$F$33</xm:f>
              </x14:cfvo>
              <x14:axisColor theme="0"/>
            </x14:dataBar>
          </x14:cfRule>
          <xm:sqref>H33</xm:sqref>
        </x14:conditionalFormatting>
        <x14:conditionalFormatting xmlns:xm="http://schemas.microsoft.com/office/excel/2006/main">
          <x14:cfRule type="dataBar" id="{0434BF61-CC2C-4950-BD51-960189B74928}">
            <x14:dataBar minLength="0" maxLength="100" gradient="0" negativeBarColorSameAsPositive="1">
              <x14:cfvo type="num">
                <xm:f>0</xm:f>
              </x14:cfvo>
              <x14:cfvo type="formula">
                <xm:f>$H$34*$H$34/$F$34</xm:f>
              </x14:cfvo>
              <x14:axisColor theme="0"/>
            </x14:dataBar>
          </x14:cfRule>
          <xm:sqref>H34</xm:sqref>
        </x14:conditionalFormatting>
        <x14:conditionalFormatting xmlns:xm="http://schemas.microsoft.com/office/excel/2006/main">
          <x14:cfRule type="dataBar" id="{29175136-3AE0-4C59-96E6-8C0F4EB89E31}">
            <x14:dataBar minLength="0" maxLength="100" gradient="0" negativeBarColorSameAsPositive="1">
              <x14:cfvo type="num">
                <xm:f>0</xm:f>
              </x14:cfvo>
              <x14:cfvo type="formula">
                <xm:f>$H$43*$H$43/$F$43</xm:f>
              </x14:cfvo>
              <x14:axisColor theme="0"/>
            </x14:dataBar>
          </x14:cfRule>
          <xm:sqref>H43</xm:sqref>
        </x14:conditionalFormatting>
        <x14:conditionalFormatting xmlns:xm="http://schemas.microsoft.com/office/excel/2006/main">
          <x14:cfRule type="dataBar" id="{E48D5218-C22B-46B6-B1E9-2D57D7658DB3}">
            <x14:dataBar minLength="0" maxLength="100" gradient="0" negativeBarColorSameAsPositive="1">
              <x14:cfvo type="num">
                <xm:f>0</xm:f>
              </x14:cfvo>
              <x14:cfvo type="formula">
                <xm:f>$H$44*$H$44/$F$44</xm:f>
              </x14:cfvo>
              <x14:axisColor theme="0"/>
            </x14:dataBar>
          </x14:cfRule>
          <xm:sqref>H44</xm:sqref>
        </x14:conditionalFormatting>
        <x14:conditionalFormatting xmlns:xm="http://schemas.microsoft.com/office/excel/2006/main">
          <x14:cfRule type="dataBar" id="{7ECFBAE8-F005-4856-95A8-1BBEEF2EE0FB}">
            <x14:dataBar minLength="0" maxLength="100" gradient="0" negativeBarColorSameAsPositive="1">
              <x14:cfvo type="num">
                <xm:f>0</xm:f>
              </x14:cfvo>
              <x14:cfvo type="formula">
                <xm:f>$H$45*$H$45/$F$45</xm:f>
              </x14:cfvo>
              <x14:axisColor theme="0"/>
            </x14:dataBar>
          </x14:cfRule>
          <xm:sqref>H45</xm:sqref>
        </x14:conditionalFormatting>
        <x14:conditionalFormatting xmlns:xm="http://schemas.microsoft.com/office/excel/2006/main">
          <x14:cfRule type="dataBar" id="{FD1F7028-0EF9-4701-8B10-DC7EDC278ED5}">
            <x14:dataBar minLength="0" maxLength="100" gradient="0" negativeBarColorSameAsPositive="1">
              <x14:cfvo type="num">
                <xm:f>0</xm:f>
              </x14:cfvo>
              <x14:cfvo type="formula">
                <xm:f>$H$46*$H$46/$F$46</xm:f>
              </x14:cfvo>
              <x14:axisColor theme="0"/>
            </x14:dataBar>
          </x14:cfRule>
          <xm:sqref>H46</xm:sqref>
        </x14:conditionalFormatting>
        <x14:conditionalFormatting xmlns:xm="http://schemas.microsoft.com/office/excel/2006/main">
          <x14:cfRule type="dataBar" id="{842E86BC-3F45-49ED-83D7-D60DE355D462}">
            <x14:dataBar minLength="0" maxLength="100" gradient="0" negativeBarColorSameAsPositive="1">
              <x14:cfvo type="num">
                <xm:f>0</xm:f>
              </x14:cfvo>
              <x14:cfvo type="formula">
                <xm:f>$H$47*$H$47/$F$47</xm:f>
              </x14:cfvo>
              <x14:axisColor theme="0"/>
            </x14:dataBar>
          </x14:cfRule>
          <xm:sqref>H47</xm:sqref>
        </x14:conditionalFormatting>
        <x14:conditionalFormatting xmlns:xm="http://schemas.microsoft.com/office/excel/2006/main">
          <x14:cfRule type="dataBar" id="{E0D7BD4A-44AB-49BA-9C56-F3D264A7D1FF}">
            <x14:dataBar minLength="0" maxLength="100" gradient="0" negativeBarColorSameAsPositive="1">
              <x14:cfvo type="num">
                <xm:f>0</xm:f>
              </x14:cfvo>
              <x14:cfvo type="formula">
                <xm:f>$H$48*$H$48/$F$48</xm:f>
              </x14:cfvo>
              <x14:axisColor theme="0"/>
            </x14:dataBar>
          </x14:cfRule>
          <xm:sqref>H48</xm:sqref>
        </x14:conditionalFormatting>
        <x14:conditionalFormatting xmlns:xm="http://schemas.microsoft.com/office/excel/2006/main">
          <x14:cfRule type="dataBar" id="{9FD4D540-F973-4292-94CD-6935416A9A45}">
            <x14:dataBar minLength="0" maxLength="100" gradient="0" negativeBarColorSameAsPositive="1">
              <x14:cfvo type="num">
                <xm:f>0</xm:f>
              </x14:cfvo>
              <x14:cfvo type="formula">
                <xm:f>$H$49*$H$49/$F$49</xm:f>
              </x14:cfvo>
              <x14:axisColor theme="0"/>
            </x14:dataBar>
          </x14:cfRule>
          <xm:sqref>H49</xm:sqref>
        </x14:conditionalFormatting>
        <x14:conditionalFormatting xmlns:xm="http://schemas.microsoft.com/office/excel/2006/main">
          <x14:cfRule type="dataBar" id="{1985288E-9558-4483-8898-FF8916D358E3}">
            <x14:dataBar minLength="0" maxLength="100" gradient="0" negativeBarColorSameAsPositive="1">
              <x14:cfvo type="num">
                <xm:f>0</xm:f>
              </x14:cfvo>
              <x14:cfvo type="formula">
                <xm:f>$H$62*$H$62/$F$62</xm:f>
              </x14:cfvo>
              <x14:axisColor theme="0"/>
            </x14:dataBar>
          </x14:cfRule>
          <xm:sqref>H62</xm:sqref>
        </x14:conditionalFormatting>
        <x14:conditionalFormatting xmlns:xm="http://schemas.microsoft.com/office/excel/2006/main">
          <x14:cfRule type="dataBar" id="{45AD1A27-A9D1-4AF2-9CA4-AC47B0B87A1A}">
            <x14:dataBar minLength="0" maxLength="100" gradient="0" negativeBarColorSameAsPositive="1">
              <x14:cfvo type="num">
                <xm:f>0</xm:f>
              </x14:cfvo>
              <x14:cfvo type="formula">
                <xm:f>$H$63*$H$63/$F$63</xm:f>
              </x14:cfvo>
              <x14:axisColor theme="0"/>
            </x14:dataBar>
          </x14:cfRule>
          <xm:sqref>H63</xm:sqref>
        </x14:conditionalFormatting>
        <x14:conditionalFormatting xmlns:xm="http://schemas.microsoft.com/office/excel/2006/main">
          <x14:cfRule type="dataBar" id="{AD0505E9-2660-4767-B253-3EAB72D55312}">
            <x14:dataBar minLength="0" maxLength="100" gradient="0" negativeBarColorSameAsPositive="1">
              <x14:cfvo type="num">
                <xm:f>0</xm:f>
              </x14:cfvo>
              <x14:cfvo type="formula">
                <xm:f>$H$64*$H$64/$F$64</xm:f>
              </x14:cfvo>
              <x14:axisColor theme="0"/>
            </x14:dataBar>
          </x14:cfRule>
          <xm:sqref>H64</xm:sqref>
        </x14:conditionalFormatting>
        <x14:conditionalFormatting xmlns:xm="http://schemas.microsoft.com/office/excel/2006/main">
          <x14:cfRule type="dataBar" id="{D54A9053-9601-4D5F-A768-BD3F414A53C9}">
            <x14:dataBar minLength="0" maxLength="100" gradient="0" negativeBarColorSameAsPositive="1">
              <x14:cfvo type="num">
                <xm:f>0</xm:f>
              </x14:cfvo>
              <x14:cfvo type="formula">
                <xm:f>$H$65*$H$65/$F$65</xm:f>
              </x14:cfvo>
              <x14:axisColor theme="0"/>
            </x14:dataBar>
          </x14:cfRule>
          <xm:sqref>H65</xm:sqref>
        </x14:conditionalFormatting>
        <x14:conditionalFormatting xmlns:xm="http://schemas.microsoft.com/office/excel/2006/main">
          <x14:cfRule type="dataBar" id="{978DD4DE-6F9E-4AE5-A12E-0461B5552A24}">
            <x14:dataBar minLength="0" maxLength="100" gradient="0" negativeBarColorSameAsPositive="1">
              <x14:cfvo type="num">
                <xm:f>0</xm:f>
              </x14:cfvo>
              <x14:cfvo type="formula">
                <xm:f>$H$66*$H$66/$F$66</xm:f>
              </x14:cfvo>
              <x14:axisColor theme="0"/>
            </x14:dataBar>
          </x14:cfRule>
          <xm:sqref>H66</xm:sqref>
        </x14:conditionalFormatting>
        <x14:conditionalFormatting xmlns:xm="http://schemas.microsoft.com/office/excel/2006/main">
          <x14:cfRule type="dataBar" id="{8BC48B73-2B1B-42AA-8F2C-7761E81B7134}">
            <x14:dataBar minLength="0" maxLength="100" gradient="0" negativeBarColorSameAsPositive="1">
              <x14:cfvo type="num">
                <xm:f>0</xm:f>
              </x14:cfvo>
              <x14:cfvo type="formula">
                <xm:f>$H$67*$H$67/$F$67</xm:f>
              </x14:cfvo>
              <x14:axisColor theme="0"/>
            </x14:dataBar>
          </x14:cfRule>
          <xm:sqref>H67</xm:sqref>
        </x14:conditionalFormatting>
        <x14:conditionalFormatting xmlns:xm="http://schemas.microsoft.com/office/excel/2006/main">
          <x14:cfRule type="dataBar" id="{4463AF1F-9C65-458E-A11E-FCC5E723FE28}">
            <x14:dataBar minLength="0" maxLength="100" gradient="0" negativeBarColorSameAsPositive="1">
              <x14:cfvo type="num">
                <xm:f>0</xm:f>
              </x14:cfvo>
              <x14:cfvo type="formula">
                <xm:f>$D$9*$D$9/$B$9</xm:f>
              </x14:cfvo>
              <x14:axisColor theme="0"/>
            </x14:dataBar>
          </x14:cfRule>
          <xm:sqref>D9</xm:sqref>
        </x14:conditionalFormatting>
        <x14:conditionalFormatting xmlns:xm="http://schemas.microsoft.com/office/excel/2006/main">
          <x14:cfRule type="dataBar" id="{F7F53D35-4A40-4734-B0BC-ADA39F2C9FDA}">
            <x14:dataBar minLength="0" maxLength="100" gradient="0" negativeBarColorSameAsPositive="1">
              <x14:cfvo type="num">
                <xm:f>0</xm:f>
              </x14:cfvo>
              <x14:cfvo type="formula">
                <xm:f>$H$9*$H$9/$F$9</xm:f>
              </x14:cfvo>
              <x14:axisColor theme="0"/>
            </x14:dataBar>
          </x14:cfRule>
          <xm:sqref>H9</xm:sqref>
        </x14:conditionalFormatting>
        <x14:conditionalFormatting xmlns:xm="http://schemas.microsoft.com/office/excel/2006/main">
          <x14:cfRule type="dataBar" id="{91DE62CF-2E33-4400-A4AD-82676BF8BA38}">
            <x14:dataBar minLength="0" maxLength="100" gradient="0" negativeBarColorSameAsPositive="1">
              <x14:cfvo type="num">
                <xm:f>0</xm:f>
              </x14:cfvo>
              <x14:cfvo type="formula">
                <xm:f>$D$10*$D$10/$B$10</xm:f>
              </x14:cfvo>
              <x14:axisColor theme="0"/>
            </x14:dataBar>
          </x14:cfRule>
          <xm:sqref>D10</xm:sqref>
        </x14:conditionalFormatting>
        <x14:conditionalFormatting xmlns:xm="http://schemas.microsoft.com/office/excel/2006/main">
          <x14:cfRule type="dataBar" id="{90C5F414-9942-41EC-A205-4B01E549B52B}">
            <x14:dataBar minLength="0" maxLength="100" gradient="0" negativeBarColorSameAsPositive="1">
              <x14:cfvo type="num">
                <xm:f>0</xm:f>
              </x14:cfvo>
              <x14:cfvo type="formula">
                <xm:f>$H$10*$H$10/$F$10</xm:f>
              </x14:cfvo>
              <x14:axisColor theme="0"/>
            </x14:dataBar>
          </x14:cfRule>
          <xm:sqref>H10</xm:sqref>
        </x14:conditionalFormatting>
        <x14:conditionalFormatting xmlns:xm="http://schemas.microsoft.com/office/excel/2006/main">
          <x14:cfRule type="dataBar" id="{820300A5-AD65-4067-BBD2-CA86397D3FCE}">
            <x14:dataBar minLength="0" maxLength="100" gradient="0" negativeBarColorSameAsPositive="1">
              <x14:cfvo type="num">
                <xm:f>0</xm:f>
              </x14:cfvo>
              <x14:cfvo type="formula">
                <xm:f>$D$35*$D$35/$B$35</xm:f>
              </x14:cfvo>
              <x14:axisColor theme="0"/>
            </x14:dataBar>
          </x14:cfRule>
          <xm:sqref>D35</xm:sqref>
        </x14:conditionalFormatting>
        <x14:conditionalFormatting xmlns:xm="http://schemas.microsoft.com/office/excel/2006/main">
          <x14:cfRule type="dataBar" id="{A245FC3E-3004-4983-B4DC-17218B1AD6B0}">
            <x14:dataBar minLength="0" maxLength="100" gradient="0" negativeBarColorSameAsPositive="1">
              <x14:cfvo type="num">
                <xm:f>0</xm:f>
              </x14:cfvo>
              <x14:cfvo type="formula">
                <xm:f>$H$35*$H$35/$F$35</xm:f>
              </x14:cfvo>
              <x14:axisColor theme="0"/>
            </x14:dataBar>
          </x14:cfRule>
          <xm:sqref>H35</xm:sqref>
        </x14:conditionalFormatting>
        <x14:conditionalFormatting xmlns:xm="http://schemas.microsoft.com/office/excel/2006/main">
          <x14:cfRule type="dataBar" id="{D8117331-0BB2-4F1F-A5B3-F0ABCA6C6E15}">
            <x14:dataBar minLength="0" maxLength="100" gradient="0" negativeBarColorSameAsPositive="1">
              <x14:cfvo type="num">
                <xm:f>0</xm:f>
              </x14:cfvo>
              <x14:cfvo type="formula">
                <xm:f>$D$36*$D$36/$B$36</xm:f>
              </x14:cfvo>
              <x14:axisColor theme="0"/>
            </x14:dataBar>
          </x14:cfRule>
          <xm:sqref>D36</xm:sqref>
        </x14:conditionalFormatting>
        <x14:conditionalFormatting xmlns:xm="http://schemas.microsoft.com/office/excel/2006/main">
          <x14:cfRule type="dataBar" id="{BB8761EA-93EB-4122-9F4D-F236B2E79218}">
            <x14:dataBar minLength="0" maxLength="100" gradient="0" negativeBarColorSameAsPositive="1">
              <x14:cfvo type="num">
                <xm:f>0</xm:f>
              </x14:cfvo>
              <x14:cfvo type="formula">
                <xm:f>$H$36*$H$36/$F$36</xm:f>
              </x14:cfvo>
              <x14:axisColor theme="0"/>
            </x14:dataBar>
          </x14:cfRule>
          <xm:sqref>H36</xm:sqref>
        </x14:conditionalFormatting>
        <x14:conditionalFormatting xmlns:xm="http://schemas.microsoft.com/office/excel/2006/main">
          <x14:cfRule type="dataBar" id="{BA37439D-837B-4F15-8898-85AD229FEFAD}">
            <x14:dataBar minLength="0" maxLength="100" gradient="0" negativeBarColorSameAsPositive="1">
              <x14:cfvo type="num">
                <xm:f>0</xm:f>
              </x14:cfvo>
              <x14:cfvo type="formula">
                <xm:f>$D$37*$D$37/$B$37</xm:f>
              </x14:cfvo>
              <x14:axisColor theme="0"/>
            </x14:dataBar>
          </x14:cfRule>
          <xm:sqref>D37</xm:sqref>
        </x14:conditionalFormatting>
        <x14:conditionalFormatting xmlns:xm="http://schemas.microsoft.com/office/excel/2006/main">
          <x14:cfRule type="dataBar" id="{4CA6ED18-7932-48B6-924E-0E44EE6297B6}">
            <x14:dataBar minLength="0" maxLength="100" gradient="0" negativeBarColorSameAsPositive="1">
              <x14:cfvo type="num">
                <xm:f>0</xm:f>
              </x14:cfvo>
              <x14:cfvo type="formula">
                <xm:f>$H$37*$H$37/$F$37</xm:f>
              </x14:cfvo>
              <x14:axisColor theme="0"/>
            </x14:dataBar>
          </x14:cfRule>
          <xm:sqref>H37</xm:sqref>
        </x14:conditionalFormatting>
        <x14:conditionalFormatting xmlns:xm="http://schemas.microsoft.com/office/excel/2006/main">
          <x14:cfRule type="dataBar" id="{48F5C5D9-AD0E-4B16-8179-A0F48686862A}">
            <x14:dataBar minLength="0" maxLength="100" gradient="0" negativeBarColorSameAsPositive="1">
              <x14:cfvo type="num">
                <xm:f>0</xm:f>
              </x14:cfvo>
              <x14:cfvo type="formula">
                <xm:f>$D$38*$D$38/$B$38</xm:f>
              </x14:cfvo>
              <x14:axisColor theme="0"/>
            </x14:dataBar>
          </x14:cfRule>
          <xm:sqref>D38</xm:sqref>
        </x14:conditionalFormatting>
        <x14:conditionalFormatting xmlns:xm="http://schemas.microsoft.com/office/excel/2006/main">
          <x14:cfRule type="dataBar" id="{9D3D419A-765C-4430-812B-A0238EA234FA}">
            <x14:dataBar minLength="0" maxLength="100" gradient="0" negativeBarColorSameAsPositive="1">
              <x14:cfvo type="num">
                <xm:f>0</xm:f>
              </x14:cfvo>
              <x14:cfvo type="formula">
                <xm:f>$H$38*$H$38/$F$38</xm:f>
              </x14:cfvo>
              <x14:axisColor theme="0"/>
            </x14:dataBar>
          </x14:cfRule>
          <xm:sqref>H38</xm:sqref>
        </x14:conditionalFormatting>
        <x14:conditionalFormatting xmlns:xm="http://schemas.microsoft.com/office/excel/2006/main">
          <x14:cfRule type="dataBar" id="{31303AF6-BBDC-450C-84FF-D8992C085FCD}">
            <x14:dataBar minLength="0" maxLength="100" gradient="0" negativeBarColorSameAsPositive="1">
              <x14:cfvo type="num">
                <xm:f>0</xm:f>
              </x14:cfvo>
              <x14:cfvo type="formula">
                <xm:f>$D$39*$D$39/$B$39</xm:f>
              </x14:cfvo>
              <x14:axisColor theme="0"/>
            </x14:dataBar>
          </x14:cfRule>
          <xm:sqref>D39</xm:sqref>
        </x14:conditionalFormatting>
        <x14:conditionalFormatting xmlns:xm="http://schemas.microsoft.com/office/excel/2006/main">
          <x14:cfRule type="dataBar" id="{5BC35026-1250-4344-91DA-1325451860C4}">
            <x14:dataBar minLength="0" maxLength="100" gradient="0" negativeBarColorSameAsPositive="1">
              <x14:cfvo type="num">
                <xm:f>0</xm:f>
              </x14:cfvo>
              <x14:cfvo type="formula">
                <xm:f>$H$39*$H$39/$F$39</xm:f>
              </x14:cfvo>
              <x14:axisColor theme="0"/>
            </x14:dataBar>
          </x14:cfRule>
          <xm:sqref>H39</xm:sqref>
        </x14:conditionalFormatting>
        <x14:conditionalFormatting xmlns:xm="http://schemas.microsoft.com/office/excel/2006/main">
          <x14:cfRule type="dataBar" id="{66A6E6C5-5D56-4BB4-B1E1-D7D20BF02B9A}">
            <x14:dataBar minLength="0" maxLength="100" gradient="0" negativeBarColorSameAsPositive="1">
              <x14:cfvo type="num">
                <xm:f>0</xm:f>
              </x14:cfvo>
              <x14:cfvo type="formula">
                <xm:f>$D$40*$D$40/$B$40</xm:f>
              </x14:cfvo>
              <x14:axisColor theme="0"/>
            </x14:dataBar>
          </x14:cfRule>
          <xm:sqref>D40</xm:sqref>
        </x14:conditionalFormatting>
        <x14:conditionalFormatting xmlns:xm="http://schemas.microsoft.com/office/excel/2006/main">
          <x14:cfRule type="dataBar" id="{6A097061-9622-4A1C-A2CA-78080B7638E0}">
            <x14:dataBar minLength="0" maxLength="100" gradient="0" negativeBarColorSameAsPositive="1">
              <x14:cfvo type="num">
                <xm:f>0</xm:f>
              </x14:cfvo>
              <x14:cfvo type="formula">
                <xm:f>$H$40*$H$40/$F$40</xm:f>
              </x14:cfvo>
              <x14:axisColor theme="0"/>
            </x14:dataBar>
          </x14:cfRule>
          <xm:sqref>H40</xm:sqref>
        </x14:conditionalFormatting>
        <x14:conditionalFormatting xmlns:xm="http://schemas.microsoft.com/office/excel/2006/main">
          <x14:cfRule type="dataBar" id="{0F97A907-9B77-425D-ACEA-6286077C8BDA}">
            <x14:dataBar minLength="0" maxLength="100" gradient="0" negativeBarColorSameAsPositive="1">
              <x14:cfvo type="num">
                <xm:f>0</xm:f>
              </x14:cfvo>
              <x14:cfvo type="formula">
                <xm:f>$D$41*$D$41/$B$41</xm:f>
              </x14:cfvo>
              <x14:axisColor theme="0"/>
            </x14:dataBar>
          </x14:cfRule>
          <xm:sqref>D41</xm:sqref>
        </x14:conditionalFormatting>
        <x14:conditionalFormatting xmlns:xm="http://schemas.microsoft.com/office/excel/2006/main">
          <x14:cfRule type="dataBar" id="{72AA9519-DBCB-4BD3-A1B8-844C3C59EB4E}">
            <x14:dataBar minLength="0" maxLength="100" gradient="0" negativeBarColorSameAsPositive="1">
              <x14:cfvo type="num">
                <xm:f>0</xm:f>
              </x14:cfvo>
              <x14:cfvo type="formula">
                <xm:f>$H$41*$H$41/$F$41</xm:f>
              </x14:cfvo>
              <x14:axisColor theme="0"/>
            </x14:dataBar>
          </x14:cfRule>
          <xm:sqref>H41</xm:sqref>
        </x14:conditionalFormatting>
        <x14:conditionalFormatting xmlns:xm="http://schemas.microsoft.com/office/excel/2006/main">
          <x14:cfRule type="dataBar" id="{D7FD9ED0-F691-48DD-8A69-C2D2EE1D92DD}">
            <x14:dataBar minLength="0" maxLength="100" gradient="0" negativeBarColorSameAsPositive="1">
              <x14:cfvo type="num">
                <xm:f>0</xm:f>
              </x14:cfvo>
              <x14:cfvo type="formula">
                <xm:f>$D$42*$D$42/$B$42</xm:f>
              </x14:cfvo>
              <x14:axisColor theme="0"/>
            </x14:dataBar>
          </x14:cfRule>
          <xm:sqref>D42</xm:sqref>
        </x14:conditionalFormatting>
        <x14:conditionalFormatting xmlns:xm="http://schemas.microsoft.com/office/excel/2006/main">
          <x14:cfRule type="dataBar" id="{B5F9F6B2-7FC0-4EAA-904B-F63A2B0408E1}">
            <x14:dataBar minLength="0" maxLength="100" gradient="0" negativeBarColorSameAsPositive="1">
              <x14:cfvo type="num">
                <xm:f>0</xm:f>
              </x14:cfvo>
              <x14:cfvo type="formula">
                <xm:f>$H$42*$H$42/$F$42</xm:f>
              </x14:cfvo>
              <x14:axisColor theme="0"/>
            </x14:dataBar>
          </x14:cfRule>
          <xm:sqref>H42</xm:sqref>
        </x14:conditionalFormatting>
        <x14:conditionalFormatting xmlns:xm="http://schemas.microsoft.com/office/excel/2006/main">
          <x14:cfRule type="dataBar" id="{45B59B58-598E-4344-AF46-A54B6231148B}">
            <x14:dataBar minLength="0" maxLength="100" gradient="0" negativeBarColorSameAsPositive="1">
              <x14:cfvo type="num">
                <xm:f>0</xm:f>
              </x14:cfvo>
              <x14:cfvo type="formula">
                <xm:f>$D$50*$D$50/$B$50</xm:f>
              </x14:cfvo>
              <x14:axisColor theme="0"/>
            </x14:dataBar>
          </x14:cfRule>
          <xm:sqref>D50</xm:sqref>
        </x14:conditionalFormatting>
        <x14:conditionalFormatting xmlns:xm="http://schemas.microsoft.com/office/excel/2006/main">
          <x14:cfRule type="dataBar" id="{8C4DCDB0-D0B7-4F71-8869-7C8D97635AFF}">
            <x14:dataBar minLength="0" maxLength="100" gradient="0" negativeBarColorSameAsPositive="1">
              <x14:cfvo type="num">
                <xm:f>0</xm:f>
              </x14:cfvo>
              <x14:cfvo type="formula">
                <xm:f>$H$50*$H$50/$F$50</xm:f>
              </x14:cfvo>
              <x14:axisColor theme="0"/>
            </x14:dataBar>
          </x14:cfRule>
          <xm:sqref>H50</xm:sqref>
        </x14:conditionalFormatting>
        <x14:conditionalFormatting xmlns:xm="http://schemas.microsoft.com/office/excel/2006/main">
          <x14:cfRule type="dataBar" id="{A59E1B4F-058D-4DBE-871F-B93DD8457182}">
            <x14:dataBar minLength="0" maxLength="100" gradient="0" negativeBarColorSameAsPositive="1">
              <x14:cfvo type="num">
                <xm:f>0</xm:f>
              </x14:cfvo>
              <x14:cfvo type="formula">
                <xm:f>$D$51*$D$51/$B$51</xm:f>
              </x14:cfvo>
              <x14:axisColor theme="0"/>
            </x14:dataBar>
          </x14:cfRule>
          <xm:sqref>D51</xm:sqref>
        </x14:conditionalFormatting>
        <x14:conditionalFormatting xmlns:xm="http://schemas.microsoft.com/office/excel/2006/main">
          <x14:cfRule type="dataBar" id="{62DD238B-B5AE-493F-A4AE-F926C61C77D3}">
            <x14:dataBar minLength="0" maxLength="100" gradient="0" negativeBarColorSameAsPositive="1">
              <x14:cfvo type="num">
                <xm:f>0</xm:f>
              </x14:cfvo>
              <x14:cfvo type="formula">
                <xm:f>$H$51*$H$51/$F$51</xm:f>
              </x14:cfvo>
              <x14:axisColor theme="0"/>
            </x14:dataBar>
          </x14:cfRule>
          <xm:sqref>H51</xm:sqref>
        </x14:conditionalFormatting>
        <x14:conditionalFormatting xmlns:xm="http://schemas.microsoft.com/office/excel/2006/main">
          <x14:cfRule type="dataBar" id="{43F8BBB5-03D7-437C-80EF-FE6965FCA6A9}">
            <x14:dataBar minLength="0" maxLength="100" gradient="0" negativeBarColorSameAsPositive="1">
              <x14:cfvo type="num">
                <xm:f>0</xm:f>
              </x14:cfvo>
              <x14:cfvo type="formula">
                <xm:f>$D$52*$D$52/$B$52</xm:f>
              </x14:cfvo>
              <x14:axisColor theme="0"/>
            </x14:dataBar>
          </x14:cfRule>
          <xm:sqref>D52</xm:sqref>
        </x14:conditionalFormatting>
        <x14:conditionalFormatting xmlns:xm="http://schemas.microsoft.com/office/excel/2006/main">
          <x14:cfRule type="dataBar" id="{F7257D12-9D2B-4576-A96C-B420E5D26CCA}">
            <x14:dataBar minLength="0" maxLength="100" gradient="0" negativeBarColorSameAsPositive="1">
              <x14:cfvo type="num">
                <xm:f>0</xm:f>
              </x14:cfvo>
              <x14:cfvo type="formula">
                <xm:f>$H$52*$H$52/$F$52</xm:f>
              </x14:cfvo>
              <x14:axisColor theme="0"/>
            </x14:dataBar>
          </x14:cfRule>
          <xm:sqref>H52</xm:sqref>
        </x14:conditionalFormatting>
        <x14:conditionalFormatting xmlns:xm="http://schemas.microsoft.com/office/excel/2006/main">
          <x14:cfRule type="dataBar" id="{89673AD4-4D56-48C3-AEF5-1DA7872FFAA1}">
            <x14:dataBar minLength="0" maxLength="100" gradient="0" negativeBarColorSameAsPositive="1">
              <x14:cfvo type="num">
                <xm:f>0</xm:f>
              </x14:cfvo>
              <x14:cfvo type="formula">
                <xm:f>$D$53*$D$53/$B$53</xm:f>
              </x14:cfvo>
              <x14:axisColor theme="0"/>
            </x14:dataBar>
          </x14:cfRule>
          <xm:sqref>D53</xm:sqref>
        </x14:conditionalFormatting>
        <x14:conditionalFormatting xmlns:xm="http://schemas.microsoft.com/office/excel/2006/main">
          <x14:cfRule type="dataBar" id="{03C5CA54-5A15-42A1-90B7-06880B98FA4E}">
            <x14:dataBar minLength="0" maxLength="100" gradient="0" negativeBarColorSameAsPositive="1">
              <x14:cfvo type="num">
                <xm:f>0</xm:f>
              </x14:cfvo>
              <x14:cfvo type="formula">
                <xm:f>$H$53*$H$53/$F$53</xm:f>
              </x14:cfvo>
              <x14:axisColor theme="0"/>
            </x14:dataBar>
          </x14:cfRule>
          <xm:sqref>H53</xm:sqref>
        </x14:conditionalFormatting>
        <x14:conditionalFormatting xmlns:xm="http://schemas.microsoft.com/office/excel/2006/main">
          <x14:cfRule type="dataBar" id="{52A04A0A-153C-4EA8-9C19-BF984732345D}">
            <x14:dataBar minLength="0" maxLength="100" gradient="0" negativeBarColorSameAsPositive="1">
              <x14:cfvo type="num">
                <xm:f>0</xm:f>
              </x14:cfvo>
              <x14:cfvo type="formula">
                <xm:f>$D$54*$D$54/$B$54</xm:f>
              </x14:cfvo>
              <x14:axisColor theme="0"/>
            </x14:dataBar>
          </x14:cfRule>
          <xm:sqref>D54</xm:sqref>
        </x14:conditionalFormatting>
        <x14:conditionalFormatting xmlns:xm="http://schemas.microsoft.com/office/excel/2006/main">
          <x14:cfRule type="dataBar" id="{48AAB825-040D-44CE-B1F0-751729523375}">
            <x14:dataBar minLength="0" maxLength="100" gradient="0" negativeBarColorSameAsPositive="1">
              <x14:cfvo type="num">
                <xm:f>0</xm:f>
              </x14:cfvo>
              <x14:cfvo type="formula">
                <xm:f>$H$54*$H$54/$F$54</xm:f>
              </x14:cfvo>
              <x14:axisColor theme="0"/>
            </x14:dataBar>
          </x14:cfRule>
          <xm:sqref>H54</xm:sqref>
        </x14:conditionalFormatting>
        <x14:conditionalFormatting xmlns:xm="http://schemas.microsoft.com/office/excel/2006/main">
          <x14:cfRule type="dataBar" id="{0A598E59-99F9-478D-A97F-3C0CA7ECBB0E}">
            <x14:dataBar minLength="0" maxLength="100" gradient="0" negativeBarColorSameAsPositive="1">
              <x14:cfvo type="num">
                <xm:f>0</xm:f>
              </x14:cfvo>
              <x14:cfvo type="formula">
                <xm:f>$D$55*$D$55/$B$55</xm:f>
              </x14:cfvo>
              <x14:axisColor theme="0"/>
            </x14:dataBar>
          </x14:cfRule>
          <xm:sqref>D55</xm:sqref>
        </x14:conditionalFormatting>
        <x14:conditionalFormatting xmlns:xm="http://schemas.microsoft.com/office/excel/2006/main">
          <x14:cfRule type="dataBar" id="{E6B385F4-E753-48FF-BB66-BDD91792ECA8}">
            <x14:dataBar minLength="0" maxLength="100" gradient="0" negativeBarColorSameAsPositive="1">
              <x14:cfvo type="num">
                <xm:f>0</xm:f>
              </x14:cfvo>
              <x14:cfvo type="formula">
                <xm:f>$H$55*$H$55/$F$55</xm:f>
              </x14:cfvo>
              <x14:axisColor theme="0"/>
            </x14:dataBar>
          </x14:cfRule>
          <xm:sqref>H55</xm:sqref>
        </x14:conditionalFormatting>
        <x14:conditionalFormatting xmlns:xm="http://schemas.microsoft.com/office/excel/2006/main">
          <x14:cfRule type="dataBar" id="{D5A09D50-21C6-499E-A21F-D8696DBE8ADD}">
            <x14:dataBar minLength="0" maxLength="100" gradient="0" negativeBarColorSameAsPositive="1">
              <x14:cfvo type="num">
                <xm:f>0</xm:f>
              </x14:cfvo>
              <x14:cfvo type="formula">
                <xm:f>$D$56*$D$56/$B$56</xm:f>
              </x14:cfvo>
              <x14:axisColor theme="0"/>
            </x14:dataBar>
          </x14:cfRule>
          <xm:sqref>D56</xm:sqref>
        </x14:conditionalFormatting>
        <x14:conditionalFormatting xmlns:xm="http://schemas.microsoft.com/office/excel/2006/main">
          <x14:cfRule type="dataBar" id="{DD2B0602-4D81-4F14-BC1A-B018C383955C}">
            <x14:dataBar minLength="0" maxLength="100" gradient="0" negativeBarColorSameAsPositive="1">
              <x14:cfvo type="num">
                <xm:f>0</xm:f>
              </x14:cfvo>
              <x14:cfvo type="formula">
                <xm:f>$H$56*$H$56/$F$56</xm:f>
              </x14:cfvo>
              <x14:axisColor theme="0"/>
            </x14:dataBar>
          </x14:cfRule>
          <xm:sqref>H56</xm:sqref>
        </x14:conditionalFormatting>
        <x14:conditionalFormatting xmlns:xm="http://schemas.microsoft.com/office/excel/2006/main">
          <x14:cfRule type="dataBar" id="{2CD5AC5E-1203-48F9-B180-05C0C629A31B}">
            <x14:dataBar minLength="0" maxLength="100" gradient="0" negativeBarColorSameAsPositive="1">
              <x14:cfvo type="num">
                <xm:f>0</xm:f>
              </x14:cfvo>
              <x14:cfvo type="formula">
                <xm:f>$D$57*$D$57/$B$57</xm:f>
              </x14:cfvo>
              <x14:axisColor theme="0"/>
            </x14:dataBar>
          </x14:cfRule>
          <xm:sqref>D57</xm:sqref>
        </x14:conditionalFormatting>
        <x14:conditionalFormatting xmlns:xm="http://schemas.microsoft.com/office/excel/2006/main">
          <x14:cfRule type="dataBar" id="{E180482D-5AC6-4020-B231-26E2E96FF6E7}">
            <x14:dataBar minLength="0" maxLength="100" gradient="0" negativeBarColorSameAsPositive="1">
              <x14:cfvo type="num">
                <xm:f>0</xm:f>
              </x14:cfvo>
              <x14:cfvo type="formula">
                <xm:f>$H$57*$H$57/$F$57</xm:f>
              </x14:cfvo>
              <x14:axisColor theme="0"/>
            </x14:dataBar>
          </x14:cfRule>
          <xm:sqref>H57</xm:sqref>
        </x14:conditionalFormatting>
        <x14:conditionalFormatting xmlns:xm="http://schemas.microsoft.com/office/excel/2006/main">
          <x14:cfRule type="dataBar" id="{D6EB73A7-4613-47AE-A71D-BD5589140F22}">
            <x14:dataBar minLength="0" maxLength="100" gradient="0" negativeBarColorSameAsPositive="1">
              <x14:cfvo type="num">
                <xm:f>0</xm:f>
              </x14:cfvo>
              <x14:cfvo type="formula">
                <xm:f>$D$58*$D$58/$B$58</xm:f>
              </x14:cfvo>
              <x14:axisColor theme="0"/>
            </x14:dataBar>
          </x14:cfRule>
          <xm:sqref>D58</xm:sqref>
        </x14:conditionalFormatting>
        <x14:conditionalFormatting xmlns:xm="http://schemas.microsoft.com/office/excel/2006/main">
          <x14:cfRule type="dataBar" id="{D71044C7-B619-4CDE-BD09-AFD24A510ABD}">
            <x14:dataBar minLength="0" maxLength="100" gradient="0" negativeBarColorSameAsPositive="1">
              <x14:cfvo type="num">
                <xm:f>0</xm:f>
              </x14:cfvo>
              <x14:cfvo type="formula">
                <xm:f>$H$58*$H$58/$F$58</xm:f>
              </x14:cfvo>
              <x14:axisColor theme="0"/>
            </x14:dataBar>
          </x14:cfRule>
          <xm:sqref>H58</xm:sqref>
        </x14:conditionalFormatting>
        <x14:conditionalFormatting xmlns:xm="http://schemas.microsoft.com/office/excel/2006/main">
          <x14:cfRule type="dataBar" id="{13063B9D-5CC9-45F7-855B-4CC5E673DA81}">
            <x14:dataBar minLength="0" maxLength="100" gradient="0" negativeBarColorSameAsPositive="1">
              <x14:cfvo type="num">
                <xm:f>0</xm:f>
              </x14:cfvo>
              <x14:cfvo type="formula">
                <xm:f>$D$59*$D$59/$B$59</xm:f>
              </x14:cfvo>
              <x14:axisColor theme="0"/>
            </x14:dataBar>
          </x14:cfRule>
          <xm:sqref>D59</xm:sqref>
        </x14:conditionalFormatting>
        <x14:conditionalFormatting xmlns:xm="http://schemas.microsoft.com/office/excel/2006/main">
          <x14:cfRule type="dataBar" id="{7B5681A0-67B8-4061-A29D-D187D47B259A}">
            <x14:dataBar minLength="0" maxLength="100" gradient="0" negativeBarColorSameAsPositive="1">
              <x14:cfvo type="num">
                <xm:f>0</xm:f>
              </x14:cfvo>
              <x14:cfvo type="formula">
                <xm:f>$H$59*$H$59/$F$59</xm:f>
              </x14:cfvo>
              <x14:axisColor theme="0"/>
            </x14:dataBar>
          </x14:cfRule>
          <xm:sqref>H59</xm:sqref>
        </x14:conditionalFormatting>
        <x14:conditionalFormatting xmlns:xm="http://schemas.microsoft.com/office/excel/2006/main">
          <x14:cfRule type="dataBar" id="{8208BFE3-165D-46EB-AF29-5605F04E8CCC}">
            <x14:dataBar minLength="0" maxLength="100" gradient="0" negativeBarColorSameAsPositive="1">
              <x14:cfvo type="num">
                <xm:f>0</xm:f>
              </x14:cfvo>
              <x14:cfvo type="formula">
                <xm:f>$D$60*$D$60/$B$60</xm:f>
              </x14:cfvo>
              <x14:axisColor theme="0"/>
            </x14:dataBar>
          </x14:cfRule>
          <xm:sqref>D60</xm:sqref>
        </x14:conditionalFormatting>
        <x14:conditionalFormatting xmlns:xm="http://schemas.microsoft.com/office/excel/2006/main">
          <x14:cfRule type="dataBar" id="{AA8B9D5A-680E-4E29-9DA4-BCFF598BE6D2}">
            <x14:dataBar minLength="0" maxLength="100" gradient="0" negativeBarColorSameAsPositive="1">
              <x14:cfvo type="num">
                <xm:f>0</xm:f>
              </x14:cfvo>
              <x14:cfvo type="formula">
                <xm:f>$H$60*$H$60/$F$60</xm:f>
              </x14:cfvo>
              <x14:axisColor theme="0"/>
            </x14:dataBar>
          </x14:cfRule>
          <xm:sqref>H60</xm:sqref>
        </x14:conditionalFormatting>
        <x14:conditionalFormatting xmlns:xm="http://schemas.microsoft.com/office/excel/2006/main">
          <x14:cfRule type="dataBar" id="{4EEA6CBD-09A2-4E21-AD73-1AF414EBE0D6}">
            <x14:dataBar minLength="0" maxLength="100" gradient="0" negativeBarColorSameAsPositive="1">
              <x14:cfvo type="num">
                <xm:f>0</xm:f>
              </x14:cfvo>
              <x14:cfvo type="formula">
                <xm:f>$D$61*$D$61/$B$61</xm:f>
              </x14:cfvo>
              <x14:axisColor theme="0"/>
            </x14:dataBar>
          </x14:cfRule>
          <xm:sqref>D61</xm:sqref>
        </x14:conditionalFormatting>
        <x14:conditionalFormatting xmlns:xm="http://schemas.microsoft.com/office/excel/2006/main">
          <x14:cfRule type="dataBar" id="{F9D9BA57-00E5-438C-91D7-EA78B4875BEC}">
            <x14:dataBar minLength="0" maxLength="100" gradient="0" negativeBarColorSameAsPositive="1">
              <x14:cfvo type="num">
                <xm:f>0</xm:f>
              </x14:cfvo>
              <x14:cfvo type="formula">
                <xm:f>$H$61*$H$61/$F$61</xm:f>
              </x14:cfvo>
              <x14:axisColor theme="0"/>
            </x14:dataBar>
          </x14:cfRule>
          <xm:sqref>H61</xm:sqref>
        </x14:conditionalFormatting>
        <x14:conditionalFormatting xmlns:xm="http://schemas.microsoft.com/office/excel/2006/main">
          <x14:cfRule type="dataBar" id="{F570CBAC-8DFA-4115-AABE-65EC2D76541B}">
            <x14:dataBar minLength="0" maxLength="100" gradient="0" negativeBarColorSameAsPositive="1">
              <x14:cfvo type="num">
                <xm:f>0</xm:f>
              </x14:cfvo>
              <x14:cfvo type="formula">
                <xm:f>$D$11*$D$11/$B$11</xm:f>
              </x14:cfvo>
              <x14:axisColor theme="0"/>
            </x14:dataBar>
          </x14:cfRule>
          <xm:sqref>D11</xm:sqref>
        </x14:conditionalFormatting>
        <x14:conditionalFormatting xmlns:xm="http://schemas.microsoft.com/office/excel/2006/main">
          <x14:cfRule type="dataBar" id="{7F572E1F-406E-4749-8CEE-1773B595392E}">
            <x14:dataBar minLength="0" maxLength="100" gradient="0" negativeBarColorSameAsPositive="1">
              <x14:cfvo type="num">
                <xm:f>0</xm:f>
              </x14:cfvo>
              <x14:cfvo type="formula">
                <xm:f>$H$11*$H$11/$F$11</xm:f>
              </x14:cfvo>
              <x14:axisColor theme="0"/>
            </x14:dataBar>
          </x14:cfRule>
          <xm:sqref>H11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BL266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5"/>
    <col min="2" max="2" width="11.5546875" style="19"/>
    <col min="3" max="16384" width="11.5546875" style="5"/>
  </cols>
  <sheetData>
    <row r="1" spans="1:64" s="18" customFormat="1" ht="39.9" customHeight="1" x14ac:dyDescent="0.3">
      <c r="A1" s="18" t="s">
        <v>56</v>
      </c>
      <c r="B1" s="18" t="s">
        <v>58</v>
      </c>
      <c r="C1" s="18" t="s">
        <v>51</v>
      </c>
      <c r="D1" s="18" t="s">
        <v>52</v>
      </c>
      <c r="E1" s="18" t="s">
        <v>53</v>
      </c>
      <c r="F1" s="48" t="s">
        <v>68</v>
      </c>
      <c r="G1" s="48" t="s">
        <v>69</v>
      </c>
      <c r="H1" s="48" t="s">
        <v>91</v>
      </c>
      <c r="I1" s="18" t="s">
        <v>54</v>
      </c>
      <c r="J1" s="18" t="s">
        <v>42</v>
      </c>
      <c r="K1" s="18" t="s">
        <v>16</v>
      </c>
      <c r="L1" s="18" t="s">
        <v>24</v>
      </c>
      <c r="M1" s="18" t="s">
        <v>43</v>
      </c>
      <c r="N1" s="18" t="s">
        <v>17</v>
      </c>
      <c r="O1" s="18" t="s">
        <v>25</v>
      </c>
      <c r="P1" s="18" t="s">
        <v>44</v>
      </c>
      <c r="Q1" s="18" t="s">
        <v>18</v>
      </c>
      <c r="R1" s="18" t="s">
        <v>26</v>
      </c>
      <c r="S1" s="18" t="s">
        <v>45</v>
      </c>
      <c r="T1" s="18" t="s">
        <v>19</v>
      </c>
      <c r="U1" s="18" t="s">
        <v>27</v>
      </c>
      <c r="V1" s="18" t="s">
        <v>46</v>
      </c>
      <c r="W1" s="18" t="s">
        <v>20</v>
      </c>
      <c r="X1" s="18" t="s">
        <v>28</v>
      </c>
      <c r="Y1" s="18" t="s">
        <v>47</v>
      </c>
      <c r="Z1" s="18" t="s">
        <v>21</v>
      </c>
      <c r="AA1" s="18" t="s">
        <v>29</v>
      </c>
      <c r="AB1" s="18" t="s">
        <v>22</v>
      </c>
      <c r="AC1" s="18" t="s">
        <v>30</v>
      </c>
      <c r="AD1" s="18" t="s">
        <v>23</v>
      </c>
      <c r="AE1" s="18" t="s">
        <v>31</v>
      </c>
      <c r="AF1" s="48" t="s">
        <v>70</v>
      </c>
      <c r="AG1" s="48" t="s">
        <v>71</v>
      </c>
      <c r="AH1" s="48" t="s">
        <v>72</v>
      </c>
      <c r="AI1" s="48" t="s">
        <v>73</v>
      </c>
      <c r="AJ1" s="48" t="s">
        <v>74</v>
      </c>
      <c r="AK1" s="48" t="s">
        <v>75</v>
      </c>
      <c r="AL1" s="48" t="s">
        <v>76</v>
      </c>
      <c r="AM1" s="48" t="s">
        <v>77</v>
      </c>
      <c r="AN1" s="18" t="s">
        <v>38</v>
      </c>
      <c r="AO1" s="18" t="s">
        <v>39</v>
      </c>
      <c r="AP1" s="18" t="s">
        <v>40</v>
      </c>
      <c r="AQ1" s="18" t="s">
        <v>41</v>
      </c>
      <c r="AR1" s="18" t="s">
        <v>48</v>
      </c>
      <c r="AS1" s="18" t="s">
        <v>49</v>
      </c>
      <c r="AT1" s="18" t="s">
        <v>50</v>
      </c>
      <c r="AU1" s="48" t="s">
        <v>78</v>
      </c>
      <c r="AV1" s="48" t="s">
        <v>79</v>
      </c>
      <c r="AW1" s="48" t="s">
        <v>80</v>
      </c>
      <c r="AX1" s="48" t="s">
        <v>81</v>
      </c>
      <c r="AY1" s="48" t="s">
        <v>82</v>
      </c>
      <c r="AZ1" s="48" t="s">
        <v>83</v>
      </c>
      <c r="BA1" s="48" t="s">
        <v>84</v>
      </c>
      <c r="BB1" s="48" t="s">
        <v>85</v>
      </c>
      <c r="BC1" s="48" t="s">
        <v>86</v>
      </c>
      <c r="BD1" s="48" t="s">
        <v>87</v>
      </c>
      <c r="BE1" s="48" t="s">
        <v>88</v>
      </c>
      <c r="BF1" s="48" t="s">
        <v>89</v>
      </c>
      <c r="BG1" s="18" t="s">
        <v>32</v>
      </c>
      <c r="BH1" s="18" t="s">
        <v>33</v>
      </c>
      <c r="BI1" s="18" t="s">
        <v>34</v>
      </c>
      <c r="BJ1" s="18" t="s">
        <v>35</v>
      </c>
      <c r="BK1" s="18" t="s">
        <v>36</v>
      </c>
      <c r="BL1" s="18" t="s">
        <v>37</v>
      </c>
    </row>
    <row r="2" spans="1:64" x14ac:dyDescent="0.3">
      <c r="A2" s="5">
        <v>1</v>
      </c>
      <c r="B2" s="19">
        <v>0</v>
      </c>
      <c r="C2" s="20">
        <v>132.84270699999999</v>
      </c>
      <c r="D2" s="20">
        <v>130.126712</v>
      </c>
      <c r="E2" s="20">
        <v>164.723997</v>
      </c>
      <c r="F2" s="49">
        <f>IFERROR(SUM(C2:E2),IF(Data!$B$2="",0,"-"))</f>
        <v>427.69341600000001</v>
      </c>
      <c r="G2" s="50">
        <f>IFERROR(F2-Annex!$B$10,IF(Data!$B$2="",0,"-"))</f>
        <v>151.06541600000003</v>
      </c>
      <c r="H2" s="50" t="str">
        <f>IFERROR(-14000*(G2-INDEX(G:G,IFERROR(MATCH($B2-Annex!$B$11/60,$B:$B),2)))/(60*($B2-INDEX($B:$B,IFERROR(MATCH($B2-Annex!$B$11/60,$B:$B),2)))),IF(Data!$B$2="",0,"-"))</f>
        <v>-</v>
      </c>
      <c r="I2" s="20">
        <v>0.57662702600000004</v>
      </c>
      <c r="J2" s="20">
        <v>20.14</v>
      </c>
      <c r="K2" s="20">
        <v>9.8999999999999993E+37</v>
      </c>
      <c r="L2" s="20">
        <v>21.152000000000001</v>
      </c>
      <c r="M2" s="20">
        <v>9.8999999999999993E+37</v>
      </c>
      <c r="N2" s="20">
        <v>286.74099999999999</v>
      </c>
      <c r="O2" s="20">
        <v>21.081</v>
      </c>
      <c r="P2" s="20">
        <v>20.247</v>
      </c>
      <c r="Q2" s="20">
        <v>579.553</v>
      </c>
      <c r="R2" s="20">
        <v>21.257999999999999</v>
      </c>
      <c r="S2" s="20">
        <v>-41.771000000000001</v>
      </c>
      <c r="T2" s="20">
        <v>409.41699999999997</v>
      </c>
      <c r="U2" s="20">
        <v>21.382000000000001</v>
      </c>
      <c r="V2" s="20">
        <v>19.981000000000002</v>
      </c>
      <c r="W2" s="20">
        <v>476.68</v>
      </c>
      <c r="X2" s="20">
        <v>21.311</v>
      </c>
      <c r="Y2" s="20">
        <v>20.263999999999999</v>
      </c>
      <c r="Z2" s="20">
        <v>507.93</v>
      </c>
      <c r="AA2" s="20">
        <v>21.027000000000001</v>
      </c>
      <c r="AB2" s="20">
        <v>161.31800000000001</v>
      </c>
      <c r="AC2" s="20">
        <v>20.547999999999998</v>
      </c>
      <c r="AD2" s="20">
        <v>338.96</v>
      </c>
      <c r="AE2" s="20">
        <v>21.027000000000001</v>
      </c>
      <c r="AF2" s="50" t="str">
        <f>IFERROR(AVERAGE(INDEX(AJ:AJ,IFERROR(MATCH($B2-Annex!$B$4/60,$B:$B),2)):AJ2),IF(Data!$B$2="",0,"-"))</f>
        <v>-</v>
      </c>
      <c r="AG2" s="50" t="str">
        <f>IFERROR(AVERAGE(INDEX(AK:AK,IFERROR(MATCH($B2-Annex!$B$4/60,$B:$B),2)):AK2),IF(Data!$B$2="",0,"-"))</f>
        <v>-</v>
      </c>
      <c r="AH2" s="50" t="str">
        <f>IFERROR(AVERAGE(INDEX(AL:AL,IFERROR(MATCH($B2-Annex!$B$4/60,$B:$B),2)):AL2),IF(Data!$B$2="",0,"-"))</f>
        <v>-</v>
      </c>
      <c r="AI2" s="50" t="str">
        <f>IFERROR(AVERAGE(INDEX(AM:AM,IFERROR(MATCH($B2-Annex!$B$4/60,$B:$B),2)):AM2),IF(Data!$B$2="",0,"-"))</f>
        <v>-</v>
      </c>
      <c r="AJ2" s="50" t="str">
        <f>IFERROR((5.670373*10^-8*(AN2+273.15)^4+((Annex!$B$5+Annex!$B$6)*(AN2-J2)+Annex!$B$7*(AN2-INDEX(AN:AN,IFERROR(MATCH($B2-Annex!$B$9/60,$B:$B),2)))/(60*($B2-INDEX($B:$B,IFERROR(MATCH($B2-Annex!$B$9/60,$B:$B),2)))))/Annex!$B$8)/1000,IF(Data!$B$2="",0,"-"))</f>
        <v>-</v>
      </c>
      <c r="AK2" s="50" t="str">
        <f>IFERROR((5.670373*10^-8*(AO2+273.15)^4+((Annex!$B$5+Annex!$B$6)*(AO2-M2)+Annex!$B$7*(AO2-INDEX(AO:AO,IFERROR(MATCH($B2-Annex!$B$9/60,$B:$B),2)))/(60*($B2-INDEX($B:$B,IFERROR(MATCH($B2-Annex!$B$9/60,$B:$B),2)))))/Annex!$B$8)/1000,IF(Data!$B$2="",0,"-"))</f>
        <v>-</v>
      </c>
      <c r="AL2" s="50" t="str">
        <f>IFERROR((5.670373*10^-8*(AP2+273.15)^4+((Annex!$B$5+Annex!$B$6)*(AP2-P2)+Annex!$B$7*(AP2-INDEX(AP:AP,IFERROR(MATCH($B2-Annex!$B$9/60,$B:$B),2)))/(60*($B2-INDEX($B:$B,IFERROR(MATCH($B2-Annex!$B$9/60,$B:$B),2)))))/Annex!$B$8)/1000,IF(Data!$B$2="",0,"-"))</f>
        <v>-</v>
      </c>
      <c r="AM2" s="50" t="str">
        <f>IFERROR((5.670373*10^-8*(AQ2+273.15)^4+((Annex!$B$5+Annex!$B$6)*(AQ2-S2)+Annex!$B$7*(AQ2-INDEX(AQ:AQ,IFERROR(MATCH($B2-Annex!$B$9/60,$B:$B),2)))/(60*($B2-INDEX($B:$B,IFERROR(MATCH($B2-Annex!$B$9/60,$B:$B),2)))))/Annex!$B$8)/1000,IF(Data!$B$2="",0,"-"))</f>
        <v>-</v>
      </c>
      <c r="AN2" s="20">
        <v>20.175999999999998</v>
      </c>
      <c r="AO2" s="20">
        <v>80.563999999999993</v>
      </c>
      <c r="AP2" s="20">
        <v>20.760999999999999</v>
      </c>
      <c r="AQ2" s="20">
        <v>549.24300000000005</v>
      </c>
      <c r="AR2" s="20">
        <v>20.797000000000001</v>
      </c>
      <c r="AS2" s="20">
        <v>21.719000000000001</v>
      </c>
      <c r="AT2" s="20">
        <v>115.44799999999999</v>
      </c>
      <c r="AU2" s="50" t="str">
        <f>IFERROR(AVERAGE(INDEX(BA:BA,IFERROR(MATCH($B2-Annex!$B$4/60,$B:$B),2)):BA2),IF(Data!$B$2="",0,"-"))</f>
        <v>-</v>
      </c>
      <c r="AV2" s="50" t="str">
        <f>IFERROR(AVERAGE(INDEX(BB:BB,IFERROR(MATCH($B2-Annex!$B$4/60,$B:$B),2)):BB2),IF(Data!$B$2="",0,"-"))</f>
        <v>-</v>
      </c>
      <c r="AW2" s="50" t="str">
        <f>IFERROR(AVERAGE(INDEX(BC:BC,IFERROR(MATCH($B2-Annex!$B$4/60,$B:$B),2)):BC2),IF(Data!$B$2="",0,"-"))</f>
        <v>-</v>
      </c>
      <c r="AX2" s="50" t="str">
        <f>IFERROR(AVERAGE(INDEX(BD:BD,IFERROR(MATCH($B2-Annex!$B$4/60,$B:$B),2)):BD2),IF(Data!$B$2="",0,"-"))</f>
        <v>-</v>
      </c>
      <c r="AY2" s="50" t="str">
        <f>IFERROR(AVERAGE(INDEX(BE:BE,IFERROR(MATCH($B2-Annex!$B$4/60,$B:$B),2)):BE2),IF(Data!$B$2="",0,"-"))</f>
        <v>-</v>
      </c>
      <c r="AZ2" s="50" t="str">
        <f>IFERROR(AVERAGE(INDEX(BF:BF,IFERROR(MATCH($B2-Annex!$B$4/60,$B:$B),2)):BF2),IF(Data!$B$2="",0,"-"))</f>
        <v>-</v>
      </c>
      <c r="BA2" s="50" t="str">
        <f>IFERROR((5.670373*10^-8*(BG2+273.15)^4+((Annex!$B$5+Annex!$B$6)*(BG2-J2)+Annex!$B$7*(BG2-INDEX(BG:BG,IFERROR(MATCH($B2-Annex!$B$9/60,$B:$B),2)))/(60*($B2-INDEX($B:$B,IFERROR(MATCH($B2-Annex!$B$9/60,$B:$B),2)))))/Annex!$B$8)/1000,IF(Data!$B$2="",0,"-"))</f>
        <v>-</v>
      </c>
      <c r="BB2" s="50" t="str">
        <f>IFERROR((5.670373*10^-8*(BH2+273.15)^4+((Annex!$B$5+Annex!$B$6)*(BH2-M2)+Annex!$B$7*(BH2-INDEX(BH:BH,IFERROR(MATCH($B2-Annex!$B$9/60,$B:$B),2)))/(60*($B2-INDEX($B:$B,IFERROR(MATCH($B2-Annex!$B$9/60,$B:$B),2)))))/Annex!$B$8)/1000,IF(Data!$B$2="",0,"-"))</f>
        <v>-</v>
      </c>
      <c r="BC2" s="50" t="str">
        <f>IFERROR((5.670373*10^-8*(BI2+273.15)^4+((Annex!$B$5+Annex!$B$6)*(BI2-P2)+Annex!$B$7*(BI2-INDEX(BI:BI,IFERROR(MATCH($B2-Annex!$B$9/60,$B:$B),2)))/(60*($B2-INDEX($B:$B,IFERROR(MATCH($B2-Annex!$B$9/60,$B:$B),2)))))/Annex!$B$8)/1000,IF(Data!$B$2="",0,"-"))</f>
        <v>-</v>
      </c>
      <c r="BD2" s="50" t="str">
        <f>IFERROR((5.670373*10^-8*(BJ2+273.15)^4+((Annex!$B$5+Annex!$B$6)*(BJ2-S2)+Annex!$B$7*(BJ2-INDEX(BJ:BJ,IFERROR(MATCH($B2-Annex!$B$9/60,$B:$B),2)))/(60*($B2-INDEX($B:$B,IFERROR(MATCH($B2-Annex!$B$9/60,$B:$B),2)))))/Annex!$B$8)/1000,IF(Data!$B$2="",0,"-"))</f>
        <v>-</v>
      </c>
      <c r="BE2" s="50" t="str">
        <f>IFERROR((5.670373*10^-8*(BK2+273.15)^4+((Annex!$B$5+Annex!$B$6)*(BK2-V2)+Annex!$B$7*(BK2-INDEX(BK:BK,IFERROR(MATCH($B2-Annex!$B$9/60,$B:$B),2)))/(60*($B2-INDEX($B:$B,IFERROR(MATCH($B2-Annex!$B$9/60,$B:$B),2)))))/Annex!$B$8)/1000,IF(Data!$B$2="",0,"-"))</f>
        <v>-</v>
      </c>
      <c r="BF2" s="50" t="str">
        <f>IFERROR((5.670373*10^-8*(BL2+273.15)^4+((Annex!$B$5+Annex!$B$6)*(BL2-Y2)+Annex!$B$7*(BL2-INDEX(BL:BL,IFERROR(MATCH($B2-Annex!$B$9/60,$B:$B),2)))/(60*($B2-INDEX($B:$B,IFERROR(MATCH($B2-Annex!$B$9/60,$B:$B),2)))))/Annex!$B$8)/1000,IF(Data!$B$2="",0,"-"))</f>
        <v>-</v>
      </c>
      <c r="BG2" s="20">
        <v>20.760999999999999</v>
      </c>
      <c r="BH2" s="20">
        <v>996.78300000000002</v>
      </c>
      <c r="BI2" s="20">
        <v>20.797000000000001</v>
      </c>
      <c r="BJ2" s="20">
        <v>51.384999999999998</v>
      </c>
      <c r="BK2" s="20">
        <v>20.655000000000001</v>
      </c>
      <c r="BL2" s="20">
        <v>21.027000000000001</v>
      </c>
    </row>
    <row r="3" spans="1:64" x14ac:dyDescent="0.3">
      <c r="A3" s="5">
        <v>2</v>
      </c>
      <c r="B3" s="19">
        <v>8.3666669670492411E-2</v>
      </c>
      <c r="C3" s="20">
        <v>132.83537999999999</v>
      </c>
      <c r="D3" s="20">
        <v>130.143</v>
      </c>
      <c r="E3" s="20">
        <v>164.723997</v>
      </c>
      <c r="F3" s="49">
        <f>IFERROR(SUM(C3:E3),IF(Data!$B$2="",0,"-"))</f>
        <v>427.70237700000001</v>
      </c>
      <c r="G3" s="50">
        <f>IFERROR(F3-Annex!$B$10,IF(Data!$B$2="",0,"-"))</f>
        <v>151.07437700000003</v>
      </c>
      <c r="H3" s="50">
        <f>IFERROR(-14000*(G3-INDEX(G:G,IFERROR(MATCH($B3-Annex!$B$11/60,$B:$B),2)))/(60*($B3-INDEX($B:$B,IFERROR(MATCH($B3-Annex!$B$11/60,$B:$B),2)))),IF(Data!$B$2="",0,"-"))</f>
        <v>-24.990835756156113</v>
      </c>
      <c r="I3" s="20">
        <v>0.53540201300000001</v>
      </c>
      <c r="J3" s="20">
        <v>20.166</v>
      </c>
      <c r="K3" s="20">
        <v>9.8999999999999993E+37</v>
      </c>
      <c r="L3" s="20">
        <v>21.265999999999998</v>
      </c>
      <c r="M3" s="20">
        <v>9.8999999999999993E+37</v>
      </c>
      <c r="N3" s="20">
        <v>475.1</v>
      </c>
      <c r="O3" s="20">
        <v>21.071000000000002</v>
      </c>
      <c r="P3" s="20">
        <v>20.254999999999999</v>
      </c>
      <c r="Q3" s="20">
        <v>473.46199999999999</v>
      </c>
      <c r="R3" s="20">
        <v>21.248000000000001</v>
      </c>
      <c r="S3" s="20">
        <v>90.24</v>
      </c>
      <c r="T3" s="20">
        <v>430.99099999999999</v>
      </c>
      <c r="U3" s="20">
        <v>21.425999999999998</v>
      </c>
      <c r="V3" s="20">
        <v>20.006</v>
      </c>
      <c r="W3" s="20">
        <v>405.86200000000002</v>
      </c>
      <c r="X3" s="20">
        <v>21.337</v>
      </c>
      <c r="Y3" s="20">
        <v>20.254999999999999</v>
      </c>
      <c r="Z3" s="20">
        <v>478.29199999999997</v>
      </c>
      <c r="AA3" s="20">
        <v>21.071000000000002</v>
      </c>
      <c r="AB3" s="20">
        <v>185.02799999999999</v>
      </c>
      <c r="AC3" s="20">
        <v>20.484999999999999</v>
      </c>
      <c r="AD3" s="20">
        <v>272.95299999999997</v>
      </c>
      <c r="AE3" s="20">
        <v>21</v>
      </c>
      <c r="AF3" s="50">
        <f>IFERROR(AVERAGE(INDEX(AJ:AJ,IFERROR(MATCH($B3-Annex!$B$4/60,$B:$B),2)):AJ3),IF(Data!$B$2="",0,"-"))</f>
        <v>0.46618120519406631</v>
      </c>
      <c r="AG3" s="50">
        <f>IFERROR(AVERAGE(INDEX(AK:AK,IFERROR(MATCH($B3-Annex!$B$4/60,$B:$B),2)):AK3),IF(Data!$B$2="",0,"-"))</f>
        <v>-2.2274999999999997E+36</v>
      </c>
      <c r="AH3" s="50">
        <f>IFERROR(AVERAGE(INDEX(AL:AL,IFERROR(MATCH($B3-Annex!$B$4/60,$B:$B),2)):AL3),IF(Data!$B$2="",0,"-"))</f>
        <v>0.48177551268770979</v>
      </c>
      <c r="AI3" s="50">
        <f>IFERROR(AVERAGE(INDEX(AM:AM,IFERROR(MATCH($B3-Annex!$B$4/60,$B:$B),2)):AM3),IF(Data!$B$2="",0,"-"))</f>
        <v>-43.264662359639189</v>
      </c>
      <c r="AJ3" s="50">
        <f>IFERROR((5.670373*10^-8*(AN3+273.15)^4+((Annex!$B$5+Annex!$B$6)*(AN3-J3)+Annex!$B$7*(AN3-INDEX(AN:AN,IFERROR(MATCH($B3-Annex!$B$9/60,$B:$B),2)))/(60*($B3-INDEX($B:$B,IFERROR(MATCH($B3-Annex!$B$9/60,$B:$B),2)))))/Annex!$B$8)/1000,IF(Data!$B$2="",0,"-"))</f>
        <v>0.46618120519406631</v>
      </c>
      <c r="AK3" s="50">
        <f>IFERROR((5.670373*10^-8*(AO3+273.15)^4+((Annex!$B$5+Annex!$B$6)*(AO3-M3)+Annex!$B$7*(AO3-INDEX(AO:AO,IFERROR(MATCH($B3-Annex!$B$9/60,$B:$B),2)))/(60*($B3-INDEX($B:$B,IFERROR(MATCH($B3-Annex!$B$9/60,$B:$B),2)))))/Annex!$B$8)/1000,IF(Data!$B$2="",0,"-"))</f>
        <v>-2.2274999999999997E+36</v>
      </c>
      <c r="AL3" s="50">
        <f>IFERROR((5.670373*10^-8*(AP3+273.15)^4+((Annex!$B$5+Annex!$B$6)*(AP3-P3)+Annex!$B$7*(AP3-INDEX(AP:AP,IFERROR(MATCH($B3-Annex!$B$9/60,$B:$B),2)))/(60*($B3-INDEX($B:$B,IFERROR(MATCH($B3-Annex!$B$9/60,$B:$B),2)))))/Annex!$B$8)/1000,IF(Data!$B$2="",0,"-"))</f>
        <v>0.48177551268770979</v>
      </c>
      <c r="AM3" s="50">
        <f>IFERROR((5.670373*10^-8*(AQ3+273.15)^4+((Annex!$B$5+Annex!$B$6)*(AQ3-S3)+Annex!$B$7*(AQ3-INDEX(AQ:AQ,IFERROR(MATCH($B3-Annex!$B$9/60,$B:$B),2)))/(60*($B3-INDEX($B:$B,IFERROR(MATCH($B3-Annex!$B$9/60,$B:$B),2)))))/Annex!$B$8)/1000,IF(Data!$B$2="",0,"-"))</f>
        <v>-43.264662359639189</v>
      </c>
      <c r="AN3" s="20">
        <v>20.219000000000001</v>
      </c>
      <c r="AO3" s="20">
        <v>167.839</v>
      </c>
      <c r="AP3" s="20">
        <v>20.805</v>
      </c>
      <c r="AQ3" s="20">
        <v>481.83300000000003</v>
      </c>
      <c r="AR3" s="20">
        <v>20.893999999999998</v>
      </c>
      <c r="AS3" s="20">
        <v>21.71</v>
      </c>
      <c r="AT3" s="20">
        <v>67.462000000000003</v>
      </c>
      <c r="AU3" s="50">
        <f>IFERROR(AVERAGE(INDEX(BA:BA,IFERROR(MATCH($B3-Annex!$B$4/60,$B:$B),2)):BA3),IF(Data!$B$2="",0,"-"))</f>
        <v>0.42685196593610125</v>
      </c>
      <c r="AV3" s="50">
        <f>IFERROR(AVERAGE(INDEX(BB:BB,IFERROR(MATCH($B3-Annex!$B$4/60,$B:$B),2)):BB3),IF(Data!$B$2="",0,"-"))</f>
        <v>-2.2274999999999997E+36</v>
      </c>
      <c r="AW3" s="50">
        <f>IFERROR(AVERAGE(INDEX(BC:BC,IFERROR(MATCH($B3-Annex!$B$4/60,$B:$B),2)):BC3),IF(Data!$B$2="",0,"-"))</f>
        <v>0.42479271876245117</v>
      </c>
      <c r="AX3" s="50">
        <f>IFERROR(AVERAGE(INDEX(BD:BD,IFERROR(MATCH($B3-Annex!$B$4/60,$B:$B),2)):BD3),IF(Data!$B$2="",0,"-"))</f>
        <v>-68.395456891680197</v>
      </c>
      <c r="AY3" s="50">
        <f>IFERROR(AVERAGE(INDEX(BE:BE,IFERROR(MATCH($B3-Annex!$B$4/60,$B:$B),2)):BE3),IF(Data!$B$2="",0,"-"))</f>
        <v>0.57890118952636227</v>
      </c>
      <c r="AZ3" s="50">
        <f>IFERROR(AVERAGE(INDEX(BF:BF,IFERROR(MATCH($B3-Annex!$B$4/60,$B:$B),2)):BF3),IF(Data!$B$2="",0,"-"))</f>
        <v>0.45062774736821987</v>
      </c>
      <c r="BA3" s="50">
        <f>IFERROR((5.670373*10^-8*(BG3+273.15)^4+((Annex!$B$5+Annex!$B$6)*(BG3-J3)+Annex!$B$7*(BG3-INDEX(BG:BG,IFERROR(MATCH($B3-Annex!$B$9/60,$B:$B),2)))/(60*($B3-INDEX($B:$B,IFERROR(MATCH($B3-Annex!$B$9/60,$B:$B),2)))))/Annex!$B$8)/1000,IF(Data!$B$2="",0,"-"))</f>
        <v>0.42685196593610125</v>
      </c>
      <c r="BB3" s="50">
        <f>IFERROR((5.670373*10^-8*(BH3+273.15)^4+((Annex!$B$5+Annex!$B$6)*(BH3-M3)+Annex!$B$7*(BH3-INDEX(BH:BH,IFERROR(MATCH($B3-Annex!$B$9/60,$B:$B),2)))/(60*($B3-INDEX($B:$B,IFERROR(MATCH($B3-Annex!$B$9/60,$B:$B),2)))))/Annex!$B$8)/1000,IF(Data!$B$2="",0,"-"))</f>
        <v>-2.2274999999999997E+36</v>
      </c>
      <c r="BC3" s="50">
        <f>IFERROR((5.670373*10^-8*(BI3+273.15)^4+((Annex!$B$5+Annex!$B$6)*(BI3-P3)+Annex!$B$7*(BI3-INDEX(BI:BI,IFERROR(MATCH($B3-Annex!$B$9/60,$B:$B),2)))/(60*($B3-INDEX($B:$B,IFERROR(MATCH($B3-Annex!$B$9/60,$B:$B),2)))))/Annex!$B$8)/1000,IF(Data!$B$2="",0,"-"))</f>
        <v>0.42479271876245117</v>
      </c>
      <c r="BD3" s="50">
        <f>IFERROR((5.670373*10^-8*(BJ3+273.15)^4+((Annex!$B$5+Annex!$B$6)*(BJ3-S3)+Annex!$B$7*(BJ3-INDEX(BJ:BJ,IFERROR(MATCH($B3-Annex!$B$9/60,$B:$B),2)))/(60*($B3-INDEX($B:$B,IFERROR(MATCH($B3-Annex!$B$9/60,$B:$B),2)))))/Annex!$B$8)/1000,IF(Data!$B$2="",0,"-"))</f>
        <v>-68.395456891680197</v>
      </c>
      <c r="BE3" s="50">
        <f>IFERROR((5.670373*10^-8*(BK3+273.15)^4+((Annex!$B$5+Annex!$B$6)*(BK3-V3)+Annex!$B$7*(BK3-INDEX(BK:BK,IFERROR(MATCH($B3-Annex!$B$9/60,$B:$B),2)))/(60*($B3-INDEX($B:$B,IFERROR(MATCH($B3-Annex!$B$9/60,$B:$B),2)))))/Annex!$B$8)/1000,IF(Data!$B$2="",0,"-"))</f>
        <v>0.57890118952636227</v>
      </c>
      <c r="BF3" s="50">
        <f>IFERROR((5.670373*10^-8*(BL3+273.15)^4+((Annex!$B$5+Annex!$B$6)*(BL3-Y3)+Annex!$B$7*(BL3-INDEX(BL:BL,IFERROR(MATCH($B3-Annex!$B$9/60,$B:$B),2)))/(60*($B3-INDEX($B:$B,IFERROR(MATCH($B3-Annex!$B$9/60,$B:$B),2)))))/Annex!$B$8)/1000,IF(Data!$B$2="",0,"-"))</f>
        <v>0.45062774736821987</v>
      </c>
      <c r="BG3" s="20">
        <v>20.751999999999999</v>
      </c>
      <c r="BH3" s="20">
        <v>719.19200000000001</v>
      </c>
      <c r="BI3" s="20">
        <v>20.786999999999999</v>
      </c>
      <c r="BJ3" s="20">
        <v>-12.065</v>
      </c>
      <c r="BK3" s="20">
        <v>20.786999999999999</v>
      </c>
      <c r="BL3" s="20">
        <v>21.035</v>
      </c>
    </row>
    <row r="4" spans="1:64" x14ac:dyDescent="0.3">
      <c r="A4" s="5">
        <v>3</v>
      </c>
      <c r="B4" s="19">
        <v>0.16733333934098482</v>
      </c>
      <c r="C4" s="20">
        <v>132.804463</v>
      </c>
      <c r="D4" s="20">
        <v>130.145445</v>
      </c>
      <c r="E4" s="20">
        <v>164.73052000000001</v>
      </c>
      <c r="F4" s="49">
        <f>IFERROR(SUM(C4:E4),IF(Data!$B$2="",0,"-"))</f>
        <v>427.68042800000001</v>
      </c>
      <c r="G4" s="50">
        <f>IFERROR(F4-Annex!$B$10,IF(Data!$B$2="",0,"-"))</f>
        <v>151.05242800000002</v>
      </c>
      <c r="H4" s="50">
        <f>IFERROR(-14000*(G4-INDEX(G:G,IFERROR(MATCH($B4-Annex!$B$11/60,$B:$B),2)))/(60*($B4-INDEX($B:$B,IFERROR(MATCH($B4-Annex!$B$11/60,$B:$B),2)))),IF(Data!$B$2="",0,"-"))</f>
        <v>18.110756321903658</v>
      </c>
      <c r="I4" s="20">
        <v>0.57662702600000004</v>
      </c>
      <c r="J4" s="20">
        <v>20.210999999999999</v>
      </c>
      <c r="K4" s="20">
        <v>851.11199999999997</v>
      </c>
      <c r="L4" s="20">
        <v>21.276</v>
      </c>
      <c r="M4" s="20">
        <v>9.8999999999999993E+37</v>
      </c>
      <c r="N4" s="20">
        <v>429.44200000000001</v>
      </c>
      <c r="O4" s="20">
        <v>21.062999999999999</v>
      </c>
      <c r="P4" s="20">
        <v>20.263999999999999</v>
      </c>
      <c r="Q4" s="20">
        <v>409.63499999999999</v>
      </c>
      <c r="R4" s="20">
        <v>21.204999999999998</v>
      </c>
      <c r="S4" s="20">
        <v>203.298</v>
      </c>
      <c r="T4" s="20">
        <v>395.28</v>
      </c>
      <c r="U4" s="20">
        <v>21.311</v>
      </c>
      <c r="V4" s="20">
        <v>19.981000000000002</v>
      </c>
      <c r="W4" s="20">
        <v>390.983</v>
      </c>
      <c r="X4" s="20">
        <v>21.276</v>
      </c>
      <c r="Y4" s="20">
        <v>20.175999999999998</v>
      </c>
      <c r="Z4" s="20">
        <v>419.19499999999999</v>
      </c>
      <c r="AA4" s="20">
        <v>20.956</v>
      </c>
      <c r="AB4" s="20">
        <v>205.143</v>
      </c>
      <c r="AC4" s="20">
        <v>20.353000000000002</v>
      </c>
      <c r="AD4" s="20">
        <v>250.577</v>
      </c>
      <c r="AE4" s="20">
        <v>20.956</v>
      </c>
      <c r="AF4" s="50">
        <f>IFERROR(AVERAGE(INDEX(AJ:AJ,IFERROR(MATCH($B4-Annex!$B$4/60,$B:$B),2)):AJ4),IF(Data!$B$2="",0,"-"))</f>
        <v>0.42301791081389939</v>
      </c>
      <c r="AG4" s="50">
        <f>IFERROR(AVERAGE(INDEX(AK:AK,IFERROR(MATCH($B4-Annex!$B$4/60,$B:$B),2)):AK4),IF(Data!$B$2="",0,"-"))</f>
        <v>-2.2274999999999997E+36</v>
      </c>
      <c r="AH4" s="50">
        <f>IFERROR(AVERAGE(INDEX(AL:AL,IFERROR(MATCH($B4-Annex!$B$4/60,$B:$B),2)):AL4),IF(Data!$B$2="",0,"-"))</f>
        <v>0.45335966202402211</v>
      </c>
      <c r="AI4" s="50">
        <f>IFERROR(AVERAGE(INDEX(AM:AM,IFERROR(MATCH($B4-Annex!$B$4/60,$B:$B),2)):AM4),IF(Data!$B$2="",0,"-"))</f>
        <v>-52.914379685435037</v>
      </c>
      <c r="AJ4" s="50">
        <f>IFERROR((5.670373*10^-8*(AN4+273.15)^4+((Annex!$B$5+Annex!$B$6)*(AN4-J4)+Annex!$B$7*(AN4-INDEX(AN:AN,IFERROR(MATCH($B4-Annex!$B$9/60,$B:$B),2)))/(60*($B4-INDEX($B:$B,IFERROR(MATCH($B4-Annex!$B$9/60,$B:$B),2)))))/Annex!$B$8)/1000,IF(Data!$B$2="",0,"-"))</f>
        <v>0.37985461643373247</v>
      </c>
      <c r="AK4" s="50">
        <f>IFERROR((5.670373*10^-8*(AO4+273.15)^4+((Annex!$B$5+Annex!$B$6)*(AO4-M4)+Annex!$B$7*(AO4-INDEX(AO:AO,IFERROR(MATCH($B4-Annex!$B$9/60,$B:$B),2)))/(60*($B4-INDEX($B:$B,IFERROR(MATCH($B4-Annex!$B$9/60,$B:$B),2)))))/Annex!$B$8)/1000,IF(Data!$B$2="",0,"-"))</f>
        <v>-2.2274999999999997E+36</v>
      </c>
      <c r="AL4" s="50">
        <f>IFERROR((5.670373*10^-8*(AP4+273.15)^4+((Annex!$B$5+Annex!$B$6)*(AP4-P4)+Annex!$B$7*(AP4-INDEX(AP:AP,IFERROR(MATCH($B4-Annex!$B$9/60,$B:$B),2)))/(60*($B4-INDEX($B:$B,IFERROR(MATCH($B4-Annex!$B$9/60,$B:$B),2)))))/Annex!$B$8)/1000,IF(Data!$B$2="",0,"-"))</f>
        <v>0.42494381136033449</v>
      </c>
      <c r="AM4" s="50">
        <f>IFERROR((5.670373*10^-8*(AQ4+273.15)^4+((Annex!$B$5+Annex!$B$6)*(AQ4-S4)+Annex!$B$7*(AQ4-INDEX(AQ:AQ,IFERROR(MATCH($B4-Annex!$B$9/60,$B:$B),2)))/(60*($B4-INDEX($B:$B,IFERROR(MATCH($B4-Annex!$B$9/60,$B:$B),2)))))/Annex!$B$8)/1000,IF(Data!$B$2="",0,"-"))</f>
        <v>-62.564097011230892</v>
      </c>
      <c r="AN4" s="20">
        <v>20.105</v>
      </c>
      <c r="AO4" s="20">
        <v>180.57300000000001</v>
      </c>
      <c r="AP4" s="20">
        <v>20.744</v>
      </c>
      <c r="AQ4" s="20">
        <v>399.036</v>
      </c>
      <c r="AR4" s="20">
        <v>20.814</v>
      </c>
      <c r="AS4" s="20">
        <v>21.719000000000001</v>
      </c>
      <c r="AT4" s="20">
        <v>104.57599999999999</v>
      </c>
      <c r="AU4" s="50">
        <f>IFERROR(AVERAGE(INDEX(BA:BA,IFERROR(MATCH($B4-Annex!$B$4/60,$B:$B),2)):BA4),IF(Data!$B$2="",0,"-"))</f>
        <v>0.41161270007925194</v>
      </c>
      <c r="AV4" s="50">
        <f>IFERROR(AVERAGE(INDEX(BB:BB,IFERROR(MATCH($B4-Annex!$B$4/60,$B:$B),2)):BB4),IF(Data!$B$2="",0,"-"))</f>
        <v>-2.2274999999999997E+36</v>
      </c>
      <c r="AW4" s="50">
        <f>IFERROR(AVERAGE(INDEX(BC:BC,IFERROR(MATCH($B4-Annex!$B$4/60,$B:$B),2)):BC4),IF(Data!$B$2="",0,"-"))</f>
        <v>0.42510133741909151</v>
      </c>
      <c r="AX4" s="50">
        <f>IFERROR(AVERAGE(INDEX(BD:BD,IFERROR(MATCH($B4-Annex!$B$4/60,$B:$B),2)):BD4),IF(Data!$B$2="",0,"-"))</f>
        <v>-48.39908315793673</v>
      </c>
      <c r="AY4" s="50">
        <f>IFERROR(AVERAGE(INDEX(BE:BE,IFERROR(MATCH($B4-Annex!$B$4/60,$B:$B),2)):BE4),IF(Data!$B$2="",0,"-"))</f>
        <v>0.51793895430567527</v>
      </c>
      <c r="AZ4" s="50">
        <f>IFERROR(AVERAGE(INDEX(BF:BF,IFERROR(MATCH($B4-Annex!$B$4/60,$B:$B),2)):BF4),IF(Data!$B$2="",0,"-"))</f>
        <v>0.42765322347715551</v>
      </c>
      <c r="BA4" s="50">
        <f>IFERROR((5.670373*10^-8*(BG4+273.15)^4+((Annex!$B$5+Annex!$B$6)*(BG4-J4)+Annex!$B$7*(BG4-INDEX(BG:BG,IFERROR(MATCH($B4-Annex!$B$9/60,$B:$B),2)))/(60*($B4-INDEX($B:$B,IFERROR(MATCH($B4-Annex!$B$9/60,$B:$B),2)))))/Annex!$B$8)/1000,IF(Data!$B$2="",0,"-"))</f>
        <v>0.39637343422240262</v>
      </c>
      <c r="BB4" s="50">
        <f>IFERROR((5.670373*10^-8*(BH4+273.15)^4+((Annex!$B$5+Annex!$B$6)*(BH4-M4)+Annex!$B$7*(BH4-INDEX(BH:BH,IFERROR(MATCH($B4-Annex!$B$9/60,$B:$B),2)))/(60*($B4-INDEX($B:$B,IFERROR(MATCH($B4-Annex!$B$9/60,$B:$B),2)))))/Annex!$B$8)/1000,IF(Data!$B$2="",0,"-"))</f>
        <v>-2.2274999999999997E+36</v>
      </c>
      <c r="BC4" s="50">
        <f>IFERROR((5.670373*10^-8*(BI4+273.15)^4+((Annex!$B$5+Annex!$B$6)*(BI4-P4)+Annex!$B$7*(BI4-INDEX(BI:BI,IFERROR(MATCH($B4-Annex!$B$9/60,$B:$B),2)))/(60*($B4-INDEX($B:$B,IFERROR(MATCH($B4-Annex!$B$9/60,$B:$B),2)))))/Annex!$B$8)/1000,IF(Data!$B$2="",0,"-"))</f>
        <v>0.4254099560757319</v>
      </c>
      <c r="BD4" s="50">
        <f>IFERROR((5.670373*10^-8*(BJ4+273.15)^4+((Annex!$B$5+Annex!$B$6)*(BJ4-S4)+Annex!$B$7*(BJ4-INDEX(BJ:BJ,IFERROR(MATCH($B4-Annex!$B$9/60,$B:$B),2)))/(60*($B4-INDEX($B:$B,IFERROR(MATCH($B4-Annex!$B$9/60,$B:$B),2)))))/Annex!$B$8)/1000,IF(Data!$B$2="",0,"-"))</f>
        <v>-28.402709424193262</v>
      </c>
      <c r="BE4" s="50">
        <f>IFERROR((5.670373*10^-8*(BK4+273.15)^4+((Annex!$B$5+Annex!$B$6)*(BK4-V4)+Annex!$B$7*(BK4-INDEX(BK:BK,IFERROR(MATCH($B4-Annex!$B$9/60,$B:$B),2)))/(60*($B4-INDEX($B:$B,IFERROR(MATCH($B4-Annex!$B$9/60,$B:$B),2)))))/Annex!$B$8)/1000,IF(Data!$B$2="",0,"-"))</f>
        <v>0.45697671908498833</v>
      </c>
      <c r="BF4" s="50">
        <f>IFERROR((5.670373*10^-8*(BL4+273.15)^4+((Annex!$B$5+Annex!$B$6)*(BL4-Y4)+Annex!$B$7*(BL4-INDEX(BL:BL,IFERROR(MATCH($B4-Annex!$B$9/60,$B:$B),2)))/(60*($B4-INDEX($B:$B,IFERROR(MATCH($B4-Annex!$B$9/60,$B:$B),2)))))/Annex!$B$8)/1000,IF(Data!$B$2="",0,"-"))</f>
        <v>0.4046786995860911</v>
      </c>
      <c r="BG4" s="20">
        <v>20.69</v>
      </c>
      <c r="BH4" s="20">
        <v>612.79300000000001</v>
      </c>
      <c r="BI4" s="20">
        <v>20.779</v>
      </c>
      <c r="BJ4" s="20">
        <v>4.9539999999999997</v>
      </c>
      <c r="BK4" s="20">
        <v>20.69</v>
      </c>
      <c r="BL4" s="20">
        <v>20.956</v>
      </c>
    </row>
    <row r="5" spans="1:64" x14ac:dyDescent="0.3">
      <c r="A5" s="5">
        <v>4</v>
      </c>
      <c r="B5" s="19">
        <v>0.25116667267866433</v>
      </c>
      <c r="C5" s="20">
        <v>132.816665</v>
      </c>
      <c r="D5" s="20">
        <v>130.134861</v>
      </c>
      <c r="E5" s="20">
        <v>164.718289</v>
      </c>
      <c r="F5" s="49">
        <f>IFERROR(SUM(C5:E5),IF(Data!$B$2="",0,"-"))</f>
        <v>427.66981499999997</v>
      </c>
      <c r="G5" s="50">
        <f>IFERROR(F5-Annex!$B$10,IF(Data!$B$2="",0,"-"))</f>
        <v>151.04181499999999</v>
      </c>
      <c r="H5" s="50">
        <f>IFERROR(-14000*(G5-INDEX(G:G,IFERROR(MATCH($B5-Annex!$B$11/60,$B:$B),2)))/(60*($B5-INDEX($B:$B,IFERROR(MATCH($B5-Annex!$B$11/60,$B:$B),2)))),IF(Data!$B$2="",0,"-"))</f>
        <v>21.92528149248194</v>
      </c>
      <c r="I5" s="20">
        <v>0.53540201300000001</v>
      </c>
      <c r="J5" s="20">
        <v>20.192</v>
      </c>
      <c r="K5" s="20">
        <v>670.41399999999999</v>
      </c>
      <c r="L5" s="20">
        <v>21.434000000000001</v>
      </c>
      <c r="M5" s="20">
        <v>9.8999999999999993E+37</v>
      </c>
      <c r="N5" s="20">
        <v>512.05700000000002</v>
      </c>
      <c r="O5" s="20">
        <v>21.097000000000001</v>
      </c>
      <c r="P5" s="20">
        <v>20.334</v>
      </c>
      <c r="Q5" s="20">
        <v>302.63</v>
      </c>
      <c r="R5" s="20">
        <v>21.239000000000001</v>
      </c>
      <c r="S5" s="20">
        <v>331.274</v>
      </c>
      <c r="T5" s="20">
        <v>326.96499999999997</v>
      </c>
      <c r="U5" s="20">
        <v>21.344999999999999</v>
      </c>
      <c r="V5" s="20">
        <v>19.925999999999998</v>
      </c>
      <c r="W5" s="20">
        <v>401.91399999999999</v>
      </c>
      <c r="X5" s="20">
        <v>21.327000000000002</v>
      </c>
      <c r="Y5" s="20">
        <v>20.21</v>
      </c>
      <c r="Z5" s="20">
        <v>265.94400000000002</v>
      </c>
      <c r="AA5" s="20">
        <v>21.007999999999999</v>
      </c>
      <c r="AB5" s="20">
        <v>349.84300000000002</v>
      </c>
      <c r="AC5" s="20">
        <v>20.352</v>
      </c>
      <c r="AD5" s="20">
        <v>176.40899999999999</v>
      </c>
      <c r="AE5" s="20">
        <v>20.972999999999999</v>
      </c>
      <c r="AF5" s="50">
        <f>IFERROR(AVERAGE(INDEX(AJ:AJ,IFERROR(MATCH($B5-Annex!$B$4/60,$B:$B),2)):AJ5),IF(Data!$B$2="",0,"-"))</f>
        <v>0.4236889432766528</v>
      </c>
      <c r="AG5" s="50">
        <f>IFERROR(AVERAGE(INDEX(AK:AK,IFERROR(MATCH($B5-Annex!$B$4/60,$B:$B),2)):AK5),IF(Data!$B$2="",0,"-"))</f>
        <v>-2.2274999999999997E+36</v>
      </c>
      <c r="AH5" s="50">
        <f>IFERROR(AVERAGE(INDEX(AL:AL,IFERROR(MATCH($B5-Annex!$B$4/60,$B:$B),2)):AL5),IF(Data!$B$2="",0,"-"))</f>
        <v>0.43533687166900242</v>
      </c>
      <c r="AI5" s="50">
        <f>IFERROR(AVERAGE(INDEX(AM:AM,IFERROR(MATCH($B5-Annex!$B$4/60,$B:$B),2)):AM5),IF(Data!$B$2="",0,"-"))</f>
        <v>-78.71190088980326</v>
      </c>
      <c r="AJ5" s="50">
        <f>IFERROR((5.670373*10^-8*(AN5+273.15)^4+((Annex!$B$5+Annex!$B$6)*(AN5-J5)+Annex!$B$7*(AN5-INDEX(AN:AN,IFERROR(MATCH($B5-Annex!$B$9/60,$B:$B),2)))/(60*($B5-INDEX($B:$B,IFERROR(MATCH($B5-Annex!$B$9/60,$B:$B),2)))))/Annex!$B$8)/1000,IF(Data!$B$2="",0,"-"))</f>
        <v>0.42503100820215961</v>
      </c>
      <c r="AK5" s="50">
        <f>IFERROR((5.670373*10^-8*(AO5+273.15)^4+((Annex!$B$5+Annex!$B$6)*(AO5-M5)+Annex!$B$7*(AO5-INDEX(AO:AO,IFERROR(MATCH($B5-Annex!$B$9/60,$B:$B),2)))/(60*($B5-INDEX($B:$B,IFERROR(MATCH($B5-Annex!$B$9/60,$B:$B),2)))))/Annex!$B$8)/1000,IF(Data!$B$2="",0,"-"))</f>
        <v>-2.2274999999999997E+36</v>
      </c>
      <c r="AL5" s="50">
        <f>IFERROR((5.670373*10^-8*(AP5+273.15)^4+((Annex!$B$5+Annex!$B$6)*(AP5-P5)+Annex!$B$7*(AP5-INDEX(AP:AP,IFERROR(MATCH($B5-Annex!$B$9/60,$B:$B),2)))/(60*($B5-INDEX($B:$B,IFERROR(MATCH($B5-Annex!$B$9/60,$B:$B),2)))))/Annex!$B$8)/1000,IF(Data!$B$2="",0,"-"))</f>
        <v>0.39929129095896293</v>
      </c>
      <c r="AM5" s="50">
        <f>IFERROR((5.670373*10^-8*(AQ5+273.15)^4+((Annex!$B$5+Annex!$B$6)*(AQ5-S5)+Annex!$B$7*(AQ5-INDEX(AQ:AQ,IFERROR(MATCH($B5-Annex!$B$9/60,$B:$B),2)))/(60*($B5-INDEX($B:$B,IFERROR(MATCH($B5-Annex!$B$9/60,$B:$B),2)))))/Annex!$B$8)/1000,IF(Data!$B$2="",0,"-"))</f>
        <v>-130.30694329853969</v>
      </c>
      <c r="AN5" s="20">
        <v>20.227</v>
      </c>
      <c r="AO5" s="20">
        <v>126.068</v>
      </c>
      <c r="AP5" s="20">
        <v>20.742000000000001</v>
      </c>
      <c r="AQ5" s="20">
        <v>229.81200000000001</v>
      </c>
      <c r="AR5" s="20">
        <v>20.831</v>
      </c>
      <c r="AS5" s="20">
        <v>21.736000000000001</v>
      </c>
      <c r="AT5" s="20">
        <v>160.30799999999999</v>
      </c>
      <c r="AU5" s="50">
        <f>IFERROR(AVERAGE(INDEX(BA:BA,IFERROR(MATCH($B5-Annex!$B$4/60,$B:$B),2)):BA5),IF(Data!$B$2="",0,"-"))</f>
        <v>0.42422362949807657</v>
      </c>
      <c r="AV5" s="50">
        <f>IFERROR(AVERAGE(INDEX(BB:BB,IFERROR(MATCH($B5-Annex!$B$4/60,$B:$B),2)):BB5),IF(Data!$B$2="",0,"-"))</f>
        <v>-2.2274999999999997E+36</v>
      </c>
      <c r="AW5" s="50">
        <f>IFERROR(AVERAGE(INDEX(BC:BC,IFERROR(MATCH($B5-Annex!$B$4/60,$B:$B),2)):BC5),IF(Data!$B$2="",0,"-"))</f>
        <v>0.42936041603439473</v>
      </c>
      <c r="AX5" s="50">
        <f>IFERROR(AVERAGE(INDEX(BD:BD,IFERROR(MATCH($B5-Annex!$B$4/60,$B:$B),2)):BD5),IF(Data!$B$2="",0,"-"))</f>
        <v>-9.1121997320232282</v>
      </c>
      <c r="AY5" s="50">
        <f>IFERROR(AVERAGE(INDEX(BE:BE,IFERROR(MATCH($B5-Annex!$B$4/60,$B:$B),2)):BE5),IF(Data!$B$2="",0,"-"))</f>
        <v>0.49100827172862777</v>
      </c>
      <c r="AZ5" s="50">
        <f>IFERROR(AVERAGE(INDEX(BF:BF,IFERROR(MATCH($B5-Annex!$B$4/60,$B:$B),2)):BF5),IF(Data!$B$2="",0,"-"))</f>
        <v>0.43120806597987799</v>
      </c>
      <c r="BA5" s="50">
        <f>IFERROR((5.670373*10^-8*(BG5+273.15)^4+((Annex!$B$5+Annex!$B$6)*(BG5-J5)+Annex!$B$7*(BG5-INDEX(BG:BG,IFERROR(MATCH($B5-Annex!$B$9/60,$B:$B),2)))/(60*($B5-INDEX($B:$B,IFERROR(MATCH($B5-Annex!$B$9/60,$B:$B),2)))))/Annex!$B$8)/1000,IF(Data!$B$2="",0,"-"))</f>
        <v>0.44944548833572578</v>
      </c>
      <c r="BB5" s="50">
        <f>IFERROR((5.670373*10^-8*(BH5+273.15)^4+((Annex!$B$5+Annex!$B$6)*(BH5-M5)+Annex!$B$7*(BH5-INDEX(BH:BH,IFERROR(MATCH($B5-Annex!$B$9/60,$B:$B),2)))/(60*($B5-INDEX($B:$B,IFERROR(MATCH($B5-Annex!$B$9/60,$B:$B),2)))))/Annex!$B$8)/1000,IF(Data!$B$2="",0,"-"))</f>
        <v>-2.2274999999999997E+36</v>
      </c>
      <c r="BC5" s="50">
        <f>IFERROR((5.670373*10^-8*(BI5+273.15)^4+((Annex!$B$5+Annex!$B$6)*(BI5-P5)+Annex!$B$7*(BI5-INDEX(BI:BI,IFERROR(MATCH($B5-Annex!$B$9/60,$B:$B),2)))/(60*($B5-INDEX($B:$B,IFERROR(MATCH($B5-Annex!$B$9/60,$B:$B),2)))))/Annex!$B$8)/1000,IF(Data!$B$2="",0,"-"))</f>
        <v>0.43787857326500124</v>
      </c>
      <c r="BD5" s="50">
        <f>IFERROR((5.670373*10^-8*(BJ5+273.15)^4+((Annex!$B$5+Annex!$B$6)*(BJ5-S5)+Annex!$B$7*(BJ5-INDEX(BJ:BJ,IFERROR(MATCH($B5-Annex!$B$9/60,$B:$B),2)))/(60*($B5-INDEX($B:$B,IFERROR(MATCH($B5-Annex!$B$9/60,$B:$B),2)))))/Annex!$B$8)/1000,IF(Data!$B$2="",0,"-"))</f>
        <v>69.461567119803775</v>
      </c>
      <c r="BE5" s="50">
        <f>IFERROR((5.670373*10^-8*(BK5+273.15)^4+((Annex!$B$5+Annex!$B$6)*(BK5-V5)+Annex!$B$7*(BK5-INDEX(BK:BK,IFERROR(MATCH($B5-Annex!$B$9/60,$B:$B),2)))/(60*($B5-INDEX($B:$B,IFERROR(MATCH($B5-Annex!$B$9/60,$B:$B),2)))))/Annex!$B$8)/1000,IF(Data!$B$2="",0,"-"))</f>
        <v>0.4371469065745327</v>
      </c>
      <c r="BF5" s="50">
        <f>IFERROR((5.670373*10^-8*(BL5+273.15)^4+((Annex!$B$5+Annex!$B$6)*(BL5-Y5)+Annex!$B$7*(BL5-INDEX(BL:BL,IFERROR(MATCH($B5-Annex!$B$9/60,$B:$B),2)))/(60*($B5-INDEX($B:$B,IFERROR(MATCH($B5-Annex!$B$9/60,$B:$B),2)))))/Annex!$B$8)/1000,IF(Data!$B$2="",0,"-"))</f>
        <v>0.438317750985323</v>
      </c>
      <c r="BG5" s="20">
        <v>20.777000000000001</v>
      </c>
      <c r="BH5" s="20">
        <v>465.99799999999999</v>
      </c>
      <c r="BI5" s="20">
        <v>20.795000000000002</v>
      </c>
      <c r="BJ5" s="20">
        <v>126.925</v>
      </c>
      <c r="BK5" s="20">
        <v>20.777000000000001</v>
      </c>
      <c r="BL5" s="20">
        <v>21.026</v>
      </c>
    </row>
    <row r="6" spans="1:64" x14ac:dyDescent="0.3">
      <c r="A6" s="5">
        <v>5</v>
      </c>
      <c r="B6" s="19">
        <v>0.34050000132992864</v>
      </c>
      <c r="C6" s="20">
        <v>132.83293699999999</v>
      </c>
      <c r="D6" s="20">
        <v>130.10390599999999</v>
      </c>
      <c r="E6" s="20">
        <v>164.75903600000001</v>
      </c>
      <c r="F6" s="49">
        <f>IFERROR(SUM(C6:E6),IF(Data!$B$2="",0,"-"))</f>
        <v>427.69587899999999</v>
      </c>
      <c r="G6" s="50">
        <f>IFERROR(F6-Annex!$B$10,IF(Data!$B$2="",0,"-"))</f>
        <v>151.067879</v>
      </c>
      <c r="H6" s="50">
        <f>IFERROR(-14000*(G6-INDEX(G:G,IFERROR(MATCH($B6-Annex!$B$11/60,$B:$B),2)))/(60*($B6-INDEX($B:$B,IFERROR(MATCH($B6-Annex!$B$11/60,$B:$B),2)))),IF(Data!$B$2="",0,"-"))</f>
        <v>-1.6878120345082821</v>
      </c>
      <c r="I6" s="20">
        <v>0.57662702600000004</v>
      </c>
      <c r="J6" s="20">
        <v>20.013999999999999</v>
      </c>
      <c r="K6" s="20">
        <v>784.81799999999998</v>
      </c>
      <c r="L6" s="20">
        <v>21.504999999999999</v>
      </c>
      <c r="M6" s="20">
        <v>9.8999999999999993E+37</v>
      </c>
      <c r="N6" s="20">
        <v>470.51100000000002</v>
      </c>
      <c r="O6" s="20">
        <v>21.044</v>
      </c>
      <c r="P6" s="20">
        <v>20.297999999999998</v>
      </c>
      <c r="Q6" s="20">
        <v>309.065</v>
      </c>
      <c r="R6" s="20">
        <v>21.202999999999999</v>
      </c>
      <c r="S6" s="20">
        <v>370.54399999999998</v>
      </c>
      <c r="T6" s="20">
        <v>360.42099999999999</v>
      </c>
      <c r="U6" s="20">
        <v>21.292000000000002</v>
      </c>
      <c r="V6" s="20">
        <v>19.908000000000001</v>
      </c>
      <c r="W6" s="20">
        <v>384.197</v>
      </c>
      <c r="X6" s="20">
        <v>21.274000000000001</v>
      </c>
      <c r="Y6" s="20">
        <v>20.173999999999999</v>
      </c>
      <c r="Z6" s="20">
        <v>287.53199999999998</v>
      </c>
      <c r="AA6" s="20">
        <v>20.972999999999999</v>
      </c>
      <c r="AB6" s="20">
        <v>324.767</v>
      </c>
      <c r="AC6" s="20">
        <v>20.387</v>
      </c>
      <c r="AD6" s="20">
        <v>166.196</v>
      </c>
      <c r="AE6" s="20">
        <v>20.972999999999999</v>
      </c>
      <c r="AF6" s="50">
        <f>IFERROR(AVERAGE(INDEX(AJ:AJ,IFERROR(MATCH($B6-Annex!$B$4/60,$B:$B),2)):AJ6),IF(Data!$B$2="",0,"-"))</f>
        <v>0.42992242871469344</v>
      </c>
      <c r="AG6" s="50">
        <f>IFERROR(AVERAGE(INDEX(AK:AK,IFERROR(MATCH($B6-Annex!$B$4/60,$B:$B),2)):AK6),IF(Data!$B$2="",0,"-"))</f>
        <v>-2.2274999999999997E+36</v>
      </c>
      <c r="AH6" s="50">
        <f>IFERROR(AVERAGE(INDEX(AL:AL,IFERROR(MATCH($B6-Annex!$B$4/60,$B:$B),2)):AL6),IF(Data!$B$2="",0,"-"))</f>
        <v>0.43450294150145879</v>
      </c>
      <c r="AI6" s="50">
        <f>IFERROR(AVERAGE(INDEX(AM:AM,IFERROR(MATCH($B6-Annex!$B$4/60,$B:$B),2)):AM6),IF(Data!$B$2="",0,"-"))</f>
        <v>-85.091132813350882</v>
      </c>
      <c r="AJ6" s="50">
        <f>IFERROR((5.670373*10^-8*(AN6+273.15)^4+((Annex!$B$5+Annex!$B$6)*(AN6-J6)+Annex!$B$7*(AN6-INDEX(AN:AN,IFERROR(MATCH($B6-Annex!$B$9/60,$B:$B),2)))/(60*($B6-INDEX($B:$B,IFERROR(MATCH($B6-Annex!$B$9/60,$B:$B),2)))))/Annex!$B$8)/1000,IF(Data!$B$2="",0,"-"))</f>
        <v>0.44862288502881548</v>
      </c>
      <c r="AK6" s="50">
        <f>IFERROR((5.670373*10^-8*(AO6+273.15)^4+((Annex!$B$5+Annex!$B$6)*(AO6-M6)+Annex!$B$7*(AO6-INDEX(AO:AO,IFERROR(MATCH($B6-Annex!$B$9/60,$B:$B),2)))/(60*($B6-INDEX($B:$B,IFERROR(MATCH($B6-Annex!$B$9/60,$B:$B),2)))))/Annex!$B$8)/1000,IF(Data!$B$2="",0,"-"))</f>
        <v>-2.2274999999999997E+36</v>
      </c>
      <c r="AL6" s="50">
        <f>IFERROR((5.670373*10^-8*(AP6+273.15)^4+((Annex!$B$5+Annex!$B$6)*(AP6-P6)+Annex!$B$7*(AP6-INDEX(AP:AP,IFERROR(MATCH($B6-Annex!$B$9/60,$B:$B),2)))/(60*($B6-INDEX($B:$B,IFERROR(MATCH($B6-Annex!$B$9/60,$B:$B),2)))))/Annex!$B$8)/1000,IF(Data!$B$2="",0,"-"))</f>
        <v>0.43200115099882802</v>
      </c>
      <c r="AM6" s="50">
        <f>IFERROR((5.670373*10^-8*(AQ6+273.15)^4+((Annex!$B$5+Annex!$B$6)*(AQ6-S6)+Annex!$B$7*(AQ6-INDEX(AQ:AQ,IFERROR(MATCH($B6-Annex!$B$9/60,$B:$B),2)))/(60*($B6-INDEX($B:$B,IFERROR(MATCH($B6-Annex!$B$9/60,$B:$B),2)))))/Annex!$B$8)/1000,IF(Data!$B$2="",0,"-"))</f>
        <v>-104.22882858399376</v>
      </c>
      <c r="AN6" s="20">
        <v>20.155999999999999</v>
      </c>
      <c r="AO6" s="20">
        <v>112.39100000000001</v>
      </c>
      <c r="AP6" s="20">
        <v>20.742000000000001</v>
      </c>
      <c r="AQ6" s="20">
        <v>195.173</v>
      </c>
      <c r="AR6" s="20">
        <v>20.812999999999999</v>
      </c>
      <c r="AS6" s="20">
        <v>21.7</v>
      </c>
      <c r="AT6" s="20">
        <v>117.182</v>
      </c>
      <c r="AU6" s="50">
        <f>IFERROR(AVERAGE(INDEX(BA:BA,IFERROR(MATCH($B6-Annex!$B$4/60,$B:$B),2)):BA6),IF(Data!$B$2="",0,"-"))</f>
        <v>0.43458697300267085</v>
      </c>
      <c r="AV6" s="50">
        <f>IFERROR(AVERAGE(INDEX(BB:BB,IFERROR(MATCH($B6-Annex!$B$4/60,$B:$B),2)):BB6),IF(Data!$B$2="",0,"-"))</f>
        <v>-2.2274999999999997E+36</v>
      </c>
      <c r="AW6" s="50">
        <f>IFERROR(AVERAGE(INDEX(BC:BC,IFERROR(MATCH($B6-Annex!$B$4/60,$B:$B),2)):BC6),IF(Data!$B$2="",0,"-"))</f>
        <v>0.42800026331161539</v>
      </c>
      <c r="AX6" s="50">
        <f>IFERROR(AVERAGE(INDEX(BD:BD,IFERROR(MATCH($B6-Annex!$B$4/60,$B:$B),2)):BD6),IF(Data!$B$2="",0,"-"))</f>
        <v>7.7276830873417861</v>
      </c>
      <c r="AY6" s="50">
        <f>IFERROR(AVERAGE(INDEX(BE:BE,IFERROR(MATCH($B6-Annex!$B$4/60,$B:$B),2)):BE6),IF(Data!$B$2="",0,"-"))</f>
        <v>0.48527170467558423</v>
      </c>
      <c r="AZ6" s="50">
        <f>IFERROR(AVERAGE(INDEX(BF:BF,IFERROR(MATCH($B6-Annex!$B$4/60,$B:$B),2)):BF6),IF(Data!$B$2="",0,"-"))</f>
        <v>0.4384038972058602</v>
      </c>
      <c r="BA6" s="50">
        <f>IFERROR((5.670373*10^-8*(BG6+273.15)^4+((Annex!$B$5+Annex!$B$6)*(BG6-J6)+Annex!$B$7*(BG6-INDEX(BG:BG,IFERROR(MATCH($B6-Annex!$B$9/60,$B:$B),2)))/(60*($B6-INDEX($B:$B,IFERROR(MATCH($B6-Annex!$B$9/60,$B:$B),2)))))/Annex!$B$8)/1000,IF(Data!$B$2="",0,"-"))</f>
        <v>0.46567700351645375</v>
      </c>
      <c r="BB6" s="50">
        <f>IFERROR((5.670373*10^-8*(BH6+273.15)^4+((Annex!$B$5+Annex!$B$6)*(BH6-M6)+Annex!$B$7*(BH6-INDEX(BH:BH,IFERROR(MATCH($B6-Annex!$B$9/60,$B:$B),2)))/(60*($B6-INDEX($B:$B,IFERROR(MATCH($B6-Annex!$B$9/60,$B:$B),2)))))/Annex!$B$8)/1000,IF(Data!$B$2="",0,"-"))</f>
        <v>-2.2274999999999997E+36</v>
      </c>
      <c r="BC6" s="50">
        <f>IFERROR((5.670373*10^-8*(BI6+273.15)^4+((Annex!$B$5+Annex!$B$6)*(BI6-P6)+Annex!$B$7*(BI6-INDEX(BI:BI,IFERROR(MATCH($B6-Annex!$B$9/60,$B:$B),2)))/(60*($B6-INDEX($B:$B,IFERROR(MATCH($B6-Annex!$B$9/60,$B:$B),2)))))/Annex!$B$8)/1000,IF(Data!$B$2="",0,"-"))</f>
        <v>0.42391980514327732</v>
      </c>
      <c r="BD6" s="50">
        <f>IFERROR((5.670373*10^-8*(BJ6+273.15)^4+((Annex!$B$5+Annex!$B$6)*(BJ6-S6)+Annex!$B$7*(BJ6-INDEX(BJ:BJ,IFERROR(MATCH($B6-Annex!$B$9/60,$B:$B),2)))/(60*($B6-INDEX($B:$B,IFERROR(MATCH($B6-Annex!$B$9/60,$B:$B),2)))))/Annex!$B$8)/1000,IF(Data!$B$2="",0,"-"))</f>
        <v>58.247331545436829</v>
      </c>
      <c r="BE6" s="50">
        <f>IFERROR((5.670373*10^-8*(BK6+273.15)^4+((Annex!$B$5+Annex!$B$6)*(BK6-V6)+Annex!$B$7*(BK6-INDEX(BK:BK,IFERROR(MATCH($B6-Annex!$B$9/60,$B:$B),2)))/(60*($B6-INDEX($B:$B,IFERROR(MATCH($B6-Annex!$B$9/60,$B:$B),2)))))/Annex!$B$8)/1000,IF(Data!$B$2="",0,"-"))</f>
        <v>0.46806200351645366</v>
      </c>
      <c r="BF6" s="50">
        <f>IFERROR((5.670373*10^-8*(BL6+273.15)^4+((Annex!$B$5+Annex!$B$6)*(BL6-Y6)+Annex!$B$7*(BL6-INDEX(BL:BL,IFERROR(MATCH($B6-Annex!$B$9/60,$B:$B),2)))/(60*($B6-INDEX($B:$B,IFERROR(MATCH($B6-Annex!$B$9/60,$B:$B),2)))))/Annex!$B$8)/1000,IF(Data!$B$2="",0,"-"))</f>
        <v>0.45999139088380686</v>
      </c>
      <c r="BG6" s="20">
        <v>20.742000000000001</v>
      </c>
      <c r="BH6" s="20">
        <v>381.27800000000002</v>
      </c>
      <c r="BI6" s="20">
        <v>20.76</v>
      </c>
      <c r="BJ6" s="20">
        <v>128.114</v>
      </c>
      <c r="BK6" s="20">
        <v>20.742000000000001</v>
      </c>
      <c r="BL6" s="20">
        <v>20.99</v>
      </c>
    </row>
    <row r="7" spans="1:64" x14ac:dyDescent="0.3">
      <c r="A7" s="5">
        <v>6</v>
      </c>
      <c r="B7" s="19">
        <v>0.43983333860523999</v>
      </c>
      <c r="C7" s="20">
        <v>132.789005</v>
      </c>
      <c r="D7" s="20">
        <v>130.14463000000001</v>
      </c>
      <c r="E7" s="20">
        <v>164.77533199999999</v>
      </c>
      <c r="F7" s="49">
        <f>IFERROR(SUM(C7:E7),IF(Data!$B$2="",0,"-"))</f>
        <v>427.70896699999997</v>
      </c>
      <c r="G7" s="50">
        <f>IFERROR(F7-Annex!$B$10,IF(Data!$B$2="",0,"-"))</f>
        <v>151.08096699999999</v>
      </c>
      <c r="H7" s="50">
        <f>IFERROR(-14000*(G7-INDEX(G:G,IFERROR(MATCH($B7-Annex!$B$11/60,$B:$B),2)))/(60*($B7-INDEX($B:$B,IFERROR(MATCH($B7-Annex!$B$11/60,$B:$B),2)))),IF(Data!$B$2="",0,"-"))</f>
        <v>-8.2498672750996818</v>
      </c>
      <c r="I7" s="20">
        <v>0.53540201300000001</v>
      </c>
      <c r="J7" s="20">
        <v>19.969000000000001</v>
      </c>
      <c r="K7" s="20">
        <v>1236.7049999999999</v>
      </c>
      <c r="L7" s="20">
        <v>21.619</v>
      </c>
      <c r="M7" s="20">
        <v>9.8999999999999993E+37</v>
      </c>
      <c r="N7" s="20">
        <v>447.79500000000002</v>
      </c>
      <c r="O7" s="20">
        <v>21.068999999999999</v>
      </c>
      <c r="P7" s="20">
        <v>20.306000000000001</v>
      </c>
      <c r="Q7" s="20">
        <v>358.22699999999998</v>
      </c>
      <c r="R7" s="20">
        <v>21.247</v>
      </c>
      <c r="S7" s="20">
        <v>347.25400000000002</v>
      </c>
      <c r="T7" s="20">
        <v>335.82100000000003</v>
      </c>
      <c r="U7" s="20">
        <v>21.3</v>
      </c>
      <c r="V7" s="20">
        <v>19.898</v>
      </c>
      <c r="W7" s="20">
        <v>363.495</v>
      </c>
      <c r="X7" s="20">
        <v>21.265000000000001</v>
      </c>
      <c r="Y7" s="20">
        <v>20.164000000000001</v>
      </c>
      <c r="Z7" s="20">
        <v>374.88</v>
      </c>
      <c r="AA7" s="20">
        <v>20.998000000000001</v>
      </c>
      <c r="AB7" s="20">
        <v>264.66500000000002</v>
      </c>
      <c r="AC7" s="20">
        <v>20.413</v>
      </c>
      <c r="AD7" s="20">
        <v>236.875</v>
      </c>
      <c r="AE7" s="20">
        <v>20.945</v>
      </c>
      <c r="AF7" s="50">
        <f>IFERROR(AVERAGE(INDEX(AJ:AJ,IFERROR(MATCH($B7-Annex!$B$4/60,$B:$B),2)):AJ7),IF(Data!$B$2="",0,"-"))</f>
        <v>0.4194685188749997</v>
      </c>
      <c r="AG7" s="50">
        <f>IFERROR(AVERAGE(INDEX(AK:AK,IFERROR(MATCH($B7-Annex!$B$4/60,$B:$B),2)):AK7),IF(Data!$B$2="",0,"-"))</f>
        <v>-2.2274999999999994E+36</v>
      </c>
      <c r="AH7" s="50">
        <f>IFERROR(AVERAGE(INDEX(AL:AL,IFERROR(MATCH($B7-Annex!$B$4/60,$B:$B),2)):AL7),IF(Data!$B$2="",0,"-"))</f>
        <v>0.43151169757109703</v>
      </c>
      <c r="AI7" s="50">
        <f>IFERROR(AVERAGE(INDEX(AM:AM,IFERROR(MATCH($B7-Annex!$B$4/60,$B:$B),2)):AM7),IF(Data!$B$2="",0,"-"))</f>
        <v>-67.165172611378793</v>
      </c>
      <c r="AJ7" s="50">
        <f>IFERROR((5.670373*10^-8*(AN7+273.15)^4+((Annex!$B$5+Annex!$B$6)*(AN7-J7)+Annex!$B$7*(AN7-INDEX(AN:AN,IFERROR(MATCH($B7-Annex!$B$9/60,$B:$B),2)))/(60*($B7-INDEX($B:$B,IFERROR(MATCH($B7-Annex!$B$9/60,$B:$B),2)))))/Annex!$B$8)/1000,IF(Data!$B$2="",0,"-"))</f>
        <v>0.3776528795162245</v>
      </c>
      <c r="AK7" s="50">
        <f>IFERROR((5.670373*10^-8*(AO7+273.15)^4+((Annex!$B$5+Annex!$B$6)*(AO7-M7)+Annex!$B$7*(AO7-INDEX(AO:AO,IFERROR(MATCH($B7-Annex!$B$9/60,$B:$B),2)))/(60*($B7-INDEX($B:$B,IFERROR(MATCH($B7-Annex!$B$9/60,$B:$B),2)))))/Annex!$B$8)/1000,IF(Data!$B$2="",0,"-"))</f>
        <v>-2.2274999999999997E+36</v>
      </c>
      <c r="AL7" s="50">
        <f>IFERROR((5.670373*10^-8*(AP7+273.15)^4+((Annex!$B$5+Annex!$B$6)*(AP7-P7)+Annex!$B$7*(AP7-INDEX(AP:AP,IFERROR(MATCH($B7-Annex!$B$9/60,$B:$B),2)))/(60*($B7-INDEX($B:$B,IFERROR(MATCH($B7-Annex!$B$9/60,$B:$B),2)))))/Annex!$B$8)/1000,IF(Data!$B$2="",0,"-"))</f>
        <v>0.41954672184965019</v>
      </c>
      <c r="AM7" s="50">
        <f>IFERROR((5.670373*10^-8*(AQ7+273.15)^4+((Annex!$B$5+Annex!$B$6)*(AQ7-S7)+Annex!$B$7*(AQ7-INDEX(AQ:AQ,IFERROR(MATCH($B7-Annex!$B$9/60,$B:$B),2)))/(60*($B7-INDEX($B:$B,IFERROR(MATCH($B7-Annex!$B$9/60,$B:$B),2)))))/Annex!$B$8)/1000,IF(Data!$B$2="",0,"-"))</f>
        <v>4.5386681965095717</v>
      </c>
      <c r="AN7" s="20">
        <v>20.129000000000001</v>
      </c>
      <c r="AO7" s="20">
        <v>108.56399999999999</v>
      </c>
      <c r="AP7" s="20">
        <v>20.715</v>
      </c>
      <c r="AQ7" s="20">
        <v>236.7</v>
      </c>
      <c r="AR7" s="20">
        <v>20.803000000000001</v>
      </c>
      <c r="AS7" s="20">
        <v>21.69</v>
      </c>
      <c r="AT7" s="20">
        <v>75.513000000000005</v>
      </c>
      <c r="AU7" s="50">
        <f>IFERROR(AVERAGE(INDEX(BA:BA,IFERROR(MATCH($B7-Annex!$B$4/60,$B:$B),2)):BA7),IF(Data!$B$2="",0,"-"))</f>
        <v>0.43329322145363325</v>
      </c>
      <c r="AV7" s="50">
        <f>IFERROR(AVERAGE(INDEX(BB:BB,IFERROR(MATCH($B7-Annex!$B$4/60,$B:$B),2)):BB7),IF(Data!$B$2="",0,"-"))</f>
        <v>-2.2274999999999994E+36</v>
      </c>
      <c r="AW7" s="50">
        <f>IFERROR(AVERAGE(INDEX(BC:BC,IFERROR(MATCH($B7-Annex!$B$4/60,$B:$B),2)):BC7),IF(Data!$B$2="",0,"-"))</f>
        <v>0.42660908434393424</v>
      </c>
      <c r="AX7" s="50">
        <f>IFERROR(AVERAGE(INDEX(BD:BD,IFERROR(MATCH($B7-Annex!$B$4/60,$B:$B),2)):BD7),IF(Data!$B$2="",0,"-"))</f>
        <v>2.60985671937472</v>
      </c>
      <c r="AY7" s="50">
        <f>IFERROR(AVERAGE(INDEX(BE:BE,IFERROR(MATCH($B7-Annex!$B$4/60,$B:$B),2)):BE7),IF(Data!$B$2="",0,"-"))</f>
        <v>0.47071624166656695</v>
      </c>
      <c r="AZ7" s="50">
        <f>IFERROR(AVERAGE(INDEX(BF:BF,IFERROR(MATCH($B7-Annex!$B$4/60,$B:$B),2)):BF7),IF(Data!$B$2="",0,"-"))</f>
        <v>0.4403212550542458</v>
      </c>
      <c r="BA7" s="50">
        <f>IFERROR((5.670373*10^-8*(BG7+273.15)^4+((Annex!$B$5+Annex!$B$6)*(BG7-J7)+Annex!$B$7*(BG7-INDEX(BG:BG,IFERROR(MATCH($B7-Annex!$B$9/60,$B:$B),2)))/(60*($B7-INDEX($B:$B,IFERROR(MATCH($B7-Annex!$B$9/60,$B:$B),2)))))/Annex!$B$8)/1000,IF(Data!$B$2="",0,"-"))</f>
        <v>0.42811821525748278</v>
      </c>
      <c r="BB7" s="50">
        <f>IFERROR((5.670373*10^-8*(BH7+273.15)^4+((Annex!$B$5+Annex!$B$6)*(BH7-M7)+Annex!$B$7*(BH7-INDEX(BH:BH,IFERROR(MATCH($B7-Annex!$B$9/60,$B:$B),2)))/(60*($B7-INDEX($B:$B,IFERROR(MATCH($B7-Annex!$B$9/60,$B:$B),2)))))/Annex!$B$8)/1000,IF(Data!$B$2="",0,"-"))</f>
        <v>-2.2274999999999997E+36</v>
      </c>
      <c r="BC7" s="50">
        <f>IFERROR((5.670373*10^-8*(BI7+273.15)^4+((Annex!$B$5+Annex!$B$6)*(BI7-P7)+Annex!$B$7*(BI7-INDEX(BI:BI,IFERROR(MATCH($B7-Annex!$B$9/60,$B:$B),2)))/(60*($B7-INDEX($B:$B,IFERROR(MATCH($B7-Annex!$B$9/60,$B:$B),2)))))/Annex!$B$8)/1000,IF(Data!$B$2="",0,"-"))</f>
        <v>0.42104436847320953</v>
      </c>
      <c r="BD7" s="50">
        <f>IFERROR((5.670373*10^-8*(BJ7+273.15)^4+((Annex!$B$5+Annex!$B$6)*(BJ7-S7)+Annex!$B$7*(BJ7-INDEX(BJ:BJ,IFERROR(MATCH($B7-Annex!$B$9/60,$B:$B),2)))/(60*($B7-INDEX($B:$B,IFERROR(MATCH($B7-Annex!$B$9/60,$B:$B),2)))))/Annex!$B$8)/1000,IF(Data!$B$2="",0,"-"))</f>
        <v>-17.861448752493544</v>
      </c>
      <c r="BE7" s="50">
        <f>IFERROR((5.670373*10^-8*(BK7+273.15)^4+((Annex!$B$5+Annex!$B$6)*(BK7-V7)+Annex!$B$7*(BK7-INDEX(BK:BK,IFERROR(MATCH($B7-Annex!$B$9/60,$B:$B),2)))/(60*($B7-INDEX($B:$B,IFERROR(MATCH($B7-Annex!$B$9/60,$B:$B),2)))))/Annex!$B$8)/1000,IF(Data!$B$2="",0,"-"))</f>
        <v>0.41249438963049784</v>
      </c>
      <c r="BF7" s="50">
        <f>IFERROR((5.670373*10^-8*(BL7+273.15)^4+((Annex!$B$5+Annex!$B$6)*(BL7-Y7)+Annex!$B$7*(BL7-INDEX(BL:BL,IFERROR(MATCH($B7-Annex!$B$9/60,$B:$B),2)))/(60*($B7-INDEX($B:$B,IFERROR(MATCH($B7-Annex!$B$9/60,$B:$B),2)))))/Annex!$B$8)/1000,IF(Data!$B$2="",0,"-"))</f>
        <v>0.44799068644778817</v>
      </c>
      <c r="BG7" s="20">
        <v>20.75</v>
      </c>
      <c r="BH7" s="20">
        <v>363.08800000000002</v>
      </c>
      <c r="BI7" s="20">
        <v>20.768000000000001</v>
      </c>
      <c r="BJ7" s="20">
        <v>98.171999999999997</v>
      </c>
      <c r="BK7" s="20">
        <v>20.715</v>
      </c>
      <c r="BL7" s="20">
        <v>21.033999999999999</v>
      </c>
    </row>
    <row r="8" spans="1:64" x14ac:dyDescent="0.3">
      <c r="A8" s="5">
        <v>7</v>
      </c>
      <c r="B8" s="19">
        <v>0.52366667194291949</v>
      </c>
      <c r="C8" s="20">
        <v>132.81829300000001</v>
      </c>
      <c r="D8" s="20">
        <v>130.10634999999999</v>
      </c>
      <c r="E8" s="20">
        <v>164.73458600000001</v>
      </c>
      <c r="F8" s="49">
        <f>IFERROR(SUM(C8:E8),IF(Data!$B$2="",0,"-"))</f>
        <v>427.65922899999998</v>
      </c>
      <c r="G8" s="50">
        <f>IFERROR(F8-Annex!$B$10,IF(Data!$B$2="",0,"-"))</f>
        <v>151.031229</v>
      </c>
      <c r="H8" s="50">
        <f>IFERROR(-14000*(G8-INDEX(G:G,IFERROR(MATCH($B8-Annex!$B$11/60,$B:$B),2)))/(60*($B8-INDEX($B:$B,IFERROR(MATCH($B8-Annex!$B$11/60,$B:$B),2)))),IF(Data!$B$2="",0,"-"))</f>
        <v>15.232908821708376</v>
      </c>
      <c r="I8" s="20">
        <v>0.53540201300000001</v>
      </c>
      <c r="J8" s="20">
        <v>19.975999999999999</v>
      </c>
      <c r="K8" s="20">
        <v>9.8999999999999993E+37</v>
      </c>
      <c r="L8" s="20">
        <v>21.733000000000001</v>
      </c>
      <c r="M8" s="20">
        <v>-166.16300000000001</v>
      </c>
      <c r="N8" s="20">
        <v>877.89599999999996</v>
      </c>
      <c r="O8" s="20">
        <v>21.111999999999998</v>
      </c>
      <c r="P8" s="20">
        <v>20.367000000000001</v>
      </c>
      <c r="Q8" s="20">
        <v>507.892</v>
      </c>
      <c r="R8" s="20">
        <v>21.236000000000001</v>
      </c>
      <c r="S8" s="20">
        <v>328.49700000000001</v>
      </c>
      <c r="T8" s="20">
        <v>298.35599999999999</v>
      </c>
      <c r="U8" s="20">
        <v>21.324999999999999</v>
      </c>
      <c r="V8" s="20">
        <v>19.888000000000002</v>
      </c>
      <c r="W8" s="20">
        <v>397.24700000000001</v>
      </c>
      <c r="X8" s="20">
        <v>21.254000000000001</v>
      </c>
      <c r="Y8" s="20">
        <v>20.082999999999998</v>
      </c>
      <c r="Z8" s="20">
        <v>323.99799999999999</v>
      </c>
      <c r="AA8" s="20">
        <v>20.97</v>
      </c>
      <c r="AB8" s="20">
        <v>299.98599999999999</v>
      </c>
      <c r="AC8" s="20">
        <v>20.437999999999999</v>
      </c>
      <c r="AD8" s="20">
        <v>272.50799999999998</v>
      </c>
      <c r="AE8" s="20">
        <v>20.97</v>
      </c>
      <c r="AF8" s="50">
        <f>IFERROR(AVERAGE(INDEX(AJ:AJ,IFERROR(MATCH($B8-Annex!$B$4/60,$B:$B),2)):AJ8),IF(Data!$B$2="",0,"-"))</f>
        <v>0.42000644123735542</v>
      </c>
      <c r="AG8" s="50">
        <f>IFERROR(AVERAGE(INDEX(AK:AK,IFERROR(MATCH($B8-Annex!$B$4/60,$B:$B),2)):AK8),IF(Data!$B$2="",0,"-"))</f>
        <v>-1.8562499999999997E+36</v>
      </c>
      <c r="AH8" s="50">
        <f>IFERROR(AVERAGE(INDEX(AL:AL,IFERROR(MATCH($B8-Annex!$B$4/60,$B:$B),2)):AL8),IF(Data!$B$2="",0,"-"))</f>
        <v>0.43428576446353634</v>
      </c>
      <c r="AI8" s="50">
        <f>IFERROR(AVERAGE(INDEX(AM:AM,IFERROR(MATCH($B8-Annex!$B$4/60,$B:$B),2)):AM8),IF(Data!$B$2="",0,"-"))</f>
        <v>-56.077049173712588</v>
      </c>
      <c r="AJ8" s="50">
        <f>IFERROR((5.670373*10^-8*(AN8+273.15)^4+((Annex!$B$5+Annex!$B$6)*(AN8-J8)+Annex!$B$7*(AN8-INDEX(AN:AN,IFERROR(MATCH($B8-Annex!$B$9/60,$B:$B),2)))/(60*($B8-INDEX($B:$B,IFERROR(MATCH($B8-Annex!$B$9/60,$B:$B),2)))))/Annex!$B$8)/1000,IF(Data!$B$2="",0,"-"))</f>
        <v>0.42269605304913399</v>
      </c>
      <c r="AK8" s="50">
        <f>IFERROR((5.670373*10^-8*(AO8+273.15)^4+((Annex!$B$5+Annex!$B$6)*(AO8-M8)+Annex!$B$7*(AO8-INDEX(AO:AO,IFERROR(MATCH($B8-Annex!$B$9/60,$B:$B),2)))/(60*($B8-INDEX($B:$B,IFERROR(MATCH($B8-Annex!$B$9/60,$B:$B),2)))))/Annex!$B$8)/1000,IF(Data!$B$2="",0,"-"))</f>
        <v>-3.0330657479801997</v>
      </c>
      <c r="AL8" s="50">
        <f>IFERROR((5.670373*10^-8*(AP8+273.15)^4+((Annex!$B$5+Annex!$B$6)*(AP8-P8)+Annex!$B$7*(AP8-INDEX(AP:AP,IFERROR(MATCH($B8-Annex!$B$9/60,$B:$B),2)))/(60*($B8-INDEX($B:$B,IFERROR(MATCH($B8-Annex!$B$9/60,$B:$B),2)))))/Annex!$B$8)/1000,IF(Data!$B$2="",0,"-"))</f>
        <v>0.44815609892573283</v>
      </c>
      <c r="AM8" s="50">
        <f>IFERROR((5.670373*10^-8*(AQ8+273.15)^4+((Annex!$B$5+Annex!$B$6)*(AQ8-S8)+Annex!$B$7*(AQ8-INDEX(AQ:AQ,IFERROR(MATCH($B8-Annex!$B$9/60,$B:$B),2)))/(60*($B8-INDEX($B:$B,IFERROR(MATCH($B8-Annex!$B$9/60,$B:$B),2)))))/Annex!$B$8)/1000,IF(Data!$B$2="",0,"-"))</f>
        <v>-0.63643198538150814</v>
      </c>
      <c r="AN8" s="20">
        <v>20.154</v>
      </c>
      <c r="AO8" s="20">
        <v>91.787000000000006</v>
      </c>
      <c r="AP8" s="20">
        <v>20.774999999999999</v>
      </c>
      <c r="AQ8" s="20">
        <v>194.477</v>
      </c>
      <c r="AR8" s="20">
        <v>20.846</v>
      </c>
      <c r="AS8" s="20">
        <v>21.768000000000001</v>
      </c>
      <c r="AT8" s="20">
        <v>172.97800000000001</v>
      </c>
      <c r="AU8" s="50">
        <f>IFERROR(AVERAGE(INDEX(BA:BA,IFERROR(MATCH($B8-Annex!$B$4/60,$B:$B),2)):BA8),IF(Data!$B$2="",0,"-"))</f>
        <v>0.43571871994041894</v>
      </c>
      <c r="AV8" s="50">
        <f>IFERROR(AVERAGE(INDEX(BB:BB,IFERROR(MATCH($B8-Annex!$B$4/60,$B:$B),2)):BB8),IF(Data!$B$2="",0,"-"))</f>
        <v>-1.8562499999999997E+36</v>
      </c>
      <c r="AW8" s="50">
        <f>IFERROR(AVERAGE(INDEX(BC:BC,IFERROR(MATCH($B8-Annex!$B$4/60,$B:$B),2)):BC8),IF(Data!$B$2="",0,"-"))</f>
        <v>0.43028503338561913</v>
      </c>
      <c r="AX8" s="50">
        <f>IFERROR(AVERAGE(INDEX(BD:BD,IFERROR(MATCH($B8-Annex!$B$4/60,$B:$B),2)):BD8),IF(Data!$B$2="",0,"-"))</f>
        <v>3.1311460267340672</v>
      </c>
      <c r="AY8" s="50">
        <f>IFERROR(AVERAGE(INDEX(BE:BE,IFERROR(MATCH($B8-Annex!$B$4/60,$B:$B),2)):BE8),IF(Data!$B$2="",0,"-"))</f>
        <v>0.46723457011786373</v>
      </c>
      <c r="AZ8" s="50">
        <f>IFERROR(AVERAGE(INDEX(BF:BF,IFERROR(MATCH($B8-Annex!$B$4/60,$B:$B),2)):BF8),IF(Data!$B$2="",0,"-"))</f>
        <v>0.4438604211974409</v>
      </c>
      <c r="BA8" s="50">
        <f>IFERROR((5.670373*10^-8*(BG8+273.15)^4+((Annex!$B$5+Annex!$B$6)*(BG8-J8)+Annex!$B$7*(BG8-INDEX(BG:BG,IFERROR(MATCH($B8-Annex!$B$9/60,$B:$B),2)))/(60*($B8-INDEX($B:$B,IFERROR(MATCH($B8-Annex!$B$9/60,$B:$B),2)))))/Annex!$B$8)/1000,IF(Data!$B$2="",0,"-"))</f>
        <v>0.44784621237434769</v>
      </c>
      <c r="BB8" s="50">
        <f>IFERROR((5.670373*10^-8*(BH8+273.15)^4+((Annex!$B$5+Annex!$B$6)*(BH8-M8)+Annex!$B$7*(BH8-INDEX(BH:BH,IFERROR(MATCH($B8-Annex!$B$9/60,$B:$B),2)))/(60*($B8-INDEX($B:$B,IFERROR(MATCH($B8-Annex!$B$9/60,$B:$B),2)))))/Annex!$B$8)/1000,IF(Data!$B$2="",0,"-"))</f>
        <v>-9.5356725848695394</v>
      </c>
      <c r="BC8" s="50">
        <f>IFERROR((5.670373*10^-8*(BI8+273.15)^4+((Annex!$B$5+Annex!$B$6)*(BI8-P8)+Annex!$B$7*(BI8-INDEX(BI:BI,IFERROR(MATCH($B8-Annex!$B$9/60,$B:$B),2)))/(60*($B8-INDEX($B:$B,IFERROR(MATCH($B8-Annex!$B$9/60,$B:$B),2)))))/Annex!$B$8)/1000,IF(Data!$B$2="",0,"-"))</f>
        <v>0.44866477859404341</v>
      </c>
      <c r="BD8" s="50">
        <f>IFERROR((5.670373*10^-8*(BJ8+273.15)^4+((Annex!$B$5+Annex!$B$6)*(BJ8-S8)+Annex!$B$7*(BJ8-INDEX(BJ:BJ,IFERROR(MATCH($B8-Annex!$B$9/60,$B:$B),2)))/(60*($B8-INDEX($B:$B,IFERROR(MATCH($B8-Annex!$B$9/60,$B:$B),2)))))/Annex!$B$8)/1000,IF(Data!$B$2="",0,"-"))</f>
        <v>5.7375925635308054</v>
      </c>
      <c r="BE8" s="50">
        <f>IFERROR((5.670373*10^-8*(BK8+273.15)^4+((Annex!$B$5+Annex!$B$6)*(BK8-V8)+Annex!$B$7*(BK8-INDEX(BK:BK,IFERROR(MATCH($B8-Annex!$B$9/60,$B:$B),2)))/(60*($B8-INDEX($B:$B,IFERROR(MATCH($B8-Annex!$B$9/60,$B:$B),2)))))/Annex!$B$8)/1000,IF(Data!$B$2="",0,"-"))</f>
        <v>0.44982621237434761</v>
      </c>
      <c r="BF8" s="50">
        <f>IFERROR((5.670373*10^-8*(BL8+273.15)^4+((Annex!$B$5+Annex!$B$6)*(BL8-Y8)+Annex!$B$7*(BL8-INDEX(BL:BL,IFERROR(MATCH($B8-Annex!$B$9/60,$B:$B),2)))/(60*($B8-INDEX($B:$B,IFERROR(MATCH($B8-Annex!$B$9/60,$B:$B),2)))))/Annex!$B$8)/1000,IF(Data!$B$2="",0,"-"))</f>
        <v>0.4615562519134167</v>
      </c>
      <c r="BG8" s="20">
        <v>20.757000000000001</v>
      </c>
      <c r="BH8" s="20">
        <v>323.24799999999999</v>
      </c>
      <c r="BI8" s="20">
        <v>20.792999999999999</v>
      </c>
      <c r="BJ8" s="20">
        <v>145.12799999999999</v>
      </c>
      <c r="BK8" s="20">
        <v>20.757000000000001</v>
      </c>
      <c r="BL8" s="20">
        <v>21.023</v>
      </c>
    </row>
    <row r="9" spans="1:64" x14ac:dyDescent="0.3">
      <c r="A9" s="5">
        <v>8</v>
      </c>
      <c r="B9" s="19">
        <v>0.60866667190566659</v>
      </c>
      <c r="C9" s="20">
        <v>132.80771999999999</v>
      </c>
      <c r="D9" s="20">
        <v>130.16662099999999</v>
      </c>
      <c r="E9" s="20">
        <v>164.73377099999999</v>
      </c>
      <c r="F9" s="49">
        <f>IFERROR(SUM(C9:E9),IF(Data!$B$2="",0,"-"))</f>
        <v>427.70811199999997</v>
      </c>
      <c r="G9" s="50">
        <f>IFERROR(F9-Annex!$B$10,IF(Data!$B$2="",0,"-"))</f>
        <v>151.08011199999999</v>
      </c>
      <c r="H9" s="50">
        <f>IFERROR(-14000*(G9-INDEX(G:G,IFERROR(MATCH($B9-Annex!$B$11/60,$B:$B),2)))/(60*($B9-INDEX($B:$B,IFERROR(MATCH($B9-Annex!$B$11/60,$B:$B),2)))),IF(Data!$B$2="",0,"-"))</f>
        <v>-5.6337348912515024</v>
      </c>
      <c r="I9" s="20">
        <v>0.57662702600000004</v>
      </c>
      <c r="J9" s="20">
        <v>19.914000000000001</v>
      </c>
      <c r="K9" s="20">
        <v>9.8999999999999993E+37</v>
      </c>
      <c r="L9" s="20">
        <v>21.882999999999999</v>
      </c>
      <c r="M9" s="20">
        <v>-133.87899999999999</v>
      </c>
      <c r="N9" s="20">
        <v>711.28700000000003</v>
      </c>
      <c r="O9" s="20">
        <v>21.12</v>
      </c>
      <c r="P9" s="20">
        <v>20.41</v>
      </c>
      <c r="Q9" s="20">
        <v>523.63699999999994</v>
      </c>
      <c r="R9" s="20">
        <v>21.225999999999999</v>
      </c>
      <c r="S9" s="20">
        <v>295.10500000000002</v>
      </c>
      <c r="T9" s="20">
        <v>275.25099999999998</v>
      </c>
      <c r="U9" s="20">
        <v>21.367999999999999</v>
      </c>
      <c r="V9" s="20">
        <v>19.949000000000002</v>
      </c>
      <c r="W9" s="20">
        <v>388.43799999999999</v>
      </c>
      <c r="X9" s="20">
        <v>21.385999999999999</v>
      </c>
      <c r="Y9" s="20">
        <v>20.109000000000002</v>
      </c>
      <c r="Z9" s="20">
        <v>337.58699999999999</v>
      </c>
      <c r="AA9" s="20">
        <v>21.048999999999999</v>
      </c>
      <c r="AB9" s="20">
        <v>267.14999999999998</v>
      </c>
      <c r="AC9" s="20">
        <v>20.393000000000001</v>
      </c>
      <c r="AD9" s="20">
        <v>334.91800000000001</v>
      </c>
      <c r="AE9" s="20">
        <v>20.96</v>
      </c>
      <c r="AF9" s="50">
        <f>IFERROR(AVERAGE(INDEX(AJ:AJ,IFERROR(MATCH($B9-Annex!$B$4/60,$B:$B),2)):AJ9),IF(Data!$B$2="",0,"-"))</f>
        <v>0.42320193798363048</v>
      </c>
      <c r="AG9" s="50">
        <f>IFERROR(AVERAGE(INDEX(AK:AK,IFERROR(MATCH($B9-Annex!$B$4/60,$B:$B),2)):AK9),IF(Data!$B$2="",0,"-"))</f>
        <v>-1.5910714285714281E+36</v>
      </c>
      <c r="AH9" s="50">
        <f>IFERROR(AVERAGE(INDEX(AL:AL,IFERROR(MATCH($B9-Annex!$B$4/60,$B:$B),2)):AL9),IF(Data!$B$2="",0,"-"))</f>
        <v>0.43894382688828043</v>
      </c>
      <c r="AI9" s="50">
        <f>IFERROR(AVERAGE(INDEX(AM:AM,IFERROR(MATCH($B9-Annex!$B$4/60,$B:$B),2)):AM9),IF(Data!$B$2="",0,"-"))</f>
        <v>-55.826442729542293</v>
      </c>
      <c r="AJ9" s="50">
        <f>IFERROR((5.670373*10^-8*(AN9+273.15)^4+((Annex!$B$5+Annex!$B$6)*(AN9-J9)+Annex!$B$7*(AN9-INDEX(AN:AN,IFERROR(MATCH($B9-Annex!$B$9/60,$B:$B),2)))/(60*($B9-INDEX($B:$B,IFERROR(MATCH($B9-Annex!$B$9/60,$B:$B),2)))))/Annex!$B$8)/1000,IF(Data!$B$2="",0,"-"))</f>
        <v>0.44237491846128085</v>
      </c>
      <c r="AK9" s="50">
        <f>IFERROR((5.670373*10^-8*(AO9+273.15)^4+((Annex!$B$5+Annex!$B$6)*(AO9-M9)+Annex!$B$7*(AO9-INDEX(AO:AO,IFERROR(MATCH($B9-Annex!$B$9/60,$B:$B),2)))/(60*($B9-INDEX($B:$B,IFERROR(MATCH($B9-Annex!$B$9/60,$B:$B),2)))))/Annex!$B$8)/1000,IF(Data!$B$2="",0,"-"))</f>
        <v>2.4349501445557653</v>
      </c>
      <c r="AL9" s="50">
        <f>IFERROR((5.670373*10^-8*(AP9+273.15)^4+((Annex!$B$5+Annex!$B$6)*(AP9-P9)+Annex!$B$7*(AP9-INDEX(AP:AP,IFERROR(MATCH($B9-Annex!$B$9/60,$B:$B),2)))/(60*($B9-INDEX($B:$B,IFERROR(MATCH($B9-Annex!$B$9/60,$B:$B),2)))))/Annex!$B$8)/1000,IF(Data!$B$2="",0,"-"))</f>
        <v>0.4668922014367447</v>
      </c>
      <c r="AM9" s="50">
        <f>IFERROR((5.670373*10^-8*(AQ9+273.15)^4+((Annex!$B$5+Annex!$B$6)*(AQ9-S9)+Annex!$B$7*(AQ9-INDEX(AQ:AQ,IFERROR(MATCH($B9-Annex!$B$9/60,$B:$B),2)))/(60*($B9-INDEX($B:$B,IFERROR(MATCH($B9-Annex!$B$9/60,$B:$B),2)))))/Annex!$B$8)/1000,IF(Data!$B$2="",0,"-"))</f>
        <v>-54.322804064520554</v>
      </c>
      <c r="AN9" s="20">
        <v>20.161999999999999</v>
      </c>
      <c r="AO9" s="20">
        <v>100.926</v>
      </c>
      <c r="AP9" s="20">
        <v>20.783000000000001</v>
      </c>
      <c r="AQ9" s="20">
        <v>135.74299999999999</v>
      </c>
      <c r="AR9" s="20">
        <v>20.818000000000001</v>
      </c>
      <c r="AS9" s="20">
        <v>21.722999999999999</v>
      </c>
      <c r="AT9" s="20">
        <v>174.26400000000001</v>
      </c>
      <c r="AU9" s="50">
        <f>IFERROR(AVERAGE(INDEX(BA:BA,IFERROR(MATCH($B9-Annex!$B$4/60,$B:$B),2)):BA9),IF(Data!$B$2="",0,"-"))</f>
        <v>0.43917504722178918</v>
      </c>
      <c r="AV9" s="50">
        <f>IFERROR(AVERAGE(INDEX(BB:BB,IFERROR(MATCH($B9-Annex!$B$4/60,$B:$B),2)):BB9),IF(Data!$B$2="",0,"-"))</f>
        <v>-1.5910714285714281E+36</v>
      </c>
      <c r="AW9" s="50">
        <f>IFERROR(AVERAGE(INDEX(BC:BC,IFERROR(MATCH($B9-Annex!$B$4/60,$B:$B),2)):BC9),IF(Data!$B$2="",0,"-"))</f>
        <v>0.43432325835738611</v>
      </c>
      <c r="AX9" s="50">
        <f>IFERROR(AVERAGE(INDEX(BD:BD,IFERROR(MATCH($B9-Annex!$B$4/60,$B:$B),2)):BD9),IF(Data!$B$2="",0,"-"))</f>
        <v>6.2072477977729807</v>
      </c>
      <c r="AY9" s="50">
        <f>IFERROR(AVERAGE(INDEX(BE:BE,IFERROR(MATCH($B9-Annex!$B$4/60,$B:$B),2)):BE9),IF(Data!$B$2="",0,"-"))</f>
        <v>0.46726210378579763</v>
      </c>
      <c r="AZ9" s="50">
        <f>IFERROR(AVERAGE(INDEX(BF:BF,IFERROR(MATCH($B9-Annex!$B$4/60,$B:$B),2)):BF9),IF(Data!$B$2="",0,"-"))</f>
        <v>0.43972492443479555</v>
      </c>
      <c r="BA9" s="50">
        <f>IFERROR((5.670373*10^-8*(BG9+273.15)^4+((Annex!$B$5+Annex!$B$6)*(BG9-J9)+Annex!$B$7*(BG9-INDEX(BG:BG,IFERROR(MATCH($B9-Annex!$B$9/60,$B:$B),2)))/(60*($B9-INDEX($B:$B,IFERROR(MATCH($B9-Annex!$B$9/60,$B:$B),2)))))/Annex!$B$8)/1000,IF(Data!$B$2="",0,"-"))</f>
        <v>0.45991301091001069</v>
      </c>
      <c r="BB9" s="50">
        <f>IFERROR((5.670373*10^-8*(BH9+273.15)^4+((Annex!$B$5+Annex!$B$6)*(BH9-M9)+Annex!$B$7*(BH9-INDEX(BH:BH,IFERROR(MATCH($B9-Annex!$B$9/60,$B:$B),2)))/(60*($B9-INDEX($B:$B,IFERROR(MATCH($B9-Annex!$B$9/60,$B:$B),2)))))/Annex!$B$8)/1000,IF(Data!$B$2="",0,"-"))</f>
        <v>-14.084060664122321</v>
      </c>
      <c r="BC9" s="50">
        <f>IFERROR((5.670373*10^-8*(BI9+273.15)^4+((Annex!$B$5+Annex!$B$6)*(BI9-P9)+Annex!$B$7*(BI9-INDEX(BI:BI,IFERROR(MATCH($B9-Annex!$B$9/60,$B:$B),2)))/(60*($B9-INDEX($B:$B,IFERROR(MATCH($B9-Annex!$B$9/60,$B:$B),2)))))/Annex!$B$8)/1000,IF(Data!$B$2="",0,"-"))</f>
        <v>0.45855260818798793</v>
      </c>
      <c r="BD9" s="50">
        <f>IFERROR((5.670373*10^-8*(BJ9+273.15)^4+((Annex!$B$5+Annex!$B$6)*(BJ9-S9)+Annex!$B$7*(BJ9-INDEX(BJ:BJ,IFERROR(MATCH($B9-Annex!$B$9/60,$B:$B),2)))/(60*($B9-INDEX($B:$B,IFERROR(MATCH($B9-Annex!$B$9/60,$B:$B),2)))))/Annex!$B$8)/1000,IF(Data!$B$2="",0,"-"))</f>
        <v>24.663858424006467</v>
      </c>
      <c r="BE9" s="50">
        <f>IFERROR((5.670373*10^-8*(BK9+273.15)^4+((Annex!$B$5+Annex!$B$6)*(BK9-V9)+Annex!$B$7*(BK9-INDEX(BK:BK,IFERROR(MATCH($B9-Annex!$B$9/60,$B:$B),2)))/(60*($B9-INDEX($B:$B,IFERROR(MATCH($B9-Annex!$B$9/60,$B:$B),2)))))/Annex!$B$8)/1000,IF(Data!$B$2="",0,"-"))</f>
        <v>0.46742730579340125</v>
      </c>
      <c r="BF9" s="50">
        <f>IFERROR((5.670373*10^-8*(BL9+273.15)^4+((Annex!$B$5+Annex!$B$6)*(BL9-Y9)+Annex!$B$7*(BL9-INDEX(BL:BL,IFERROR(MATCH($B9-Annex!$B$9/60,$B:$B),2)))/(60*($B9-INDEX($B:$B,IFERROR(MATCH($B9-Annex!$B$9/60,$B:$B),2)))))/Annex!$B$8)/1000,IF(Data!$B$2="",0,"-"))</f>
        <v>0.4149119438589236</v>
      </c>
      <c r="BG9" s="20">
        <v>20.783000000000001</v>
      </c>
      <c r="BH9" s="20">
        <v>304.67599999999999</v>
      </c>
      <c r="BI9" s="20">
        <v>20.818000000000001</v>
      </c>
      <c r="BJ9" s="20">
        <v>148.65600000000001</v>
      </c>
      <c r="BK9" s="20">
        <v>20.765000000000001</v>
      </c>
      <c r="BL9" s="20">
        <v>20.978000000000002</v>
      </c>
    </row>
    <row r="10" spans="1:64" x14ac:dyDescent="0.3">
      <c r="A10" s="5">
        <v>9</v>
      </c>
      <c r="B10" s="19">
        <v>0.69316667038947344</v>
      </c>
      <c r="C10" s="20">
        <v>132.81178</v>
      </c>
      <c r="D10" s="20">
        <v>130.082739</v>
      </c>
      <c r="E10" s="20">
        <v>164.725627</v>
      </c>
      <c r="F10" s="49">
        <f>IFERROR(SUM(C10:E10),IF(Data!$B$2="",0,"-"))</f>
        <v>427.62014599999998</v>
      </c>
      <c r="G10" s="50">
        <f>IFERROR(F10-Annex!$B$10,IF(Data!$B$2="",0,"-"))</f>
        <v>150.99214599999999</v>
      </c>
      <c r="H10" s="50">
        <f>IFERROR(-14000*(G10-INDEX(G:G,IFERROR(MATCH($B10-Annex!$B$11/60,$B:$B),2)))/(60*($B10-INDEX($B:$B,IFERROR(MATCH($B10-Annex!$B$11/60,$B:$B),2)))),IF(Data!$B$2="",0,"-"))</f>
        <v>24.664101815131712</v>
      </c>
      <c r="I10" s="20">
        <v>0.49417699999999998</v>
      </c>
      <c r="J10" s="20">
        <v>19.984000000000002</v>
      </c>
      <c r="K10" s="20">
        <v>1260.4649999999999</v>
      </c>
      <c r="L10" s="20">
        <v>22.042999999999999</v>
      </c>
      <c r="M10" s="20">
        <v>-101.098</v>
      </c>
      <c r="N10" s="20">
        <v>712.54499999999996</v>
      </c>
      <c r="O10" s="20">
        <v>21.155000000000001</v>
      </c>
      <c r="P10" s="20">
        <v>20.41</v>
      </c>
      <c r="Q10" s="20">
        <v>492.37799999999999</v>
      </c>
      <c r="R10" s="20">
        <v>21.225999999999999</v>
      </c>
      <c r="S10" s="20">
        <v>324.517</v>
      </c>
      <c r="T10" s="20">
        <v>400.673</v>
      </c>
      <c r="U10" s="20">
        <v>21.367999999999999</v>
      </c>
      <c r="V10" s="20">
        <v>19.949000000000002</v>
      </c>
      <c r="W10" s="20">
        <v>383.02100000000002</v>
      </c>
      <c r="X10" s="20">
        <v>21.28</v>
      </c>
      <c r="Y10" s="20">
        <v>20.073</v>
      </c>
      <c r="Z10" s="20">
        <v>356.31099999999998</v>
      </c>
      <c r="AA10" s="20">
        <v>21.030999999999999</v>
      </c>
      <c r="AB10" s="20">
        <v>258.37900000000002</v>
      </c>
      <c r="AC10" s="20">
        <v>20.481000000000002</v>
      </c>
      <c r="AD10" s="20">
        <v>260.29399999999998</v>
      </c>
      <c r="AE10" s="20">
        <v>20.978000000000002</v>
      </c>
      <c r="AF10" s="50">
        <f>IFERROR(AVERAGE(INDEX(AJ:AJ,IFERROR(MATCH($B10-Annex!$B$4/60,$B:$B),2)):AJ10),IF(Data!$B$2="",0,"-"))</f>
        <v>0.42184503099027282</v>
      </c>
      <c r="AG10" s="50">
        <f>IFERROR(AVERAGE(INDEX(AK:AK,IFERROR(MATCH($B10-Annex!$B$4/60,$B:$B),2)):AK10),IF(Data!$B$2="",0,"-"))</f>
        <v>-1.2728571428571427E+36</v>
      </c>
      <c r="AH10" s="50">
        <f>IFERROR(AVERAGE(INDEX(AL:AL,IFERROR(MATCH($B10-Annex!$B$4/60,$B:$B),2)):AL10),IF(Data!$B$2="",0,"-"))</f>
        <v>0.43377316260744819</v>
      </c>
      <c r="AI10" s="50">
        <f>IFERROR(AVERAGE(INDEX(AM:AM,IFERROR(MATCH($B10-Annex!$B$4/60,$B:$B),2)):AM10),IF(Data!$B$2="",0,"-"))</f>
        <v>-52.829412143022282</v>
      </c>
      <c r="AJ10" s="50">
        <f>IFERROR((5.670373*10^-8*(AN10+273.15)^4+((Annex!$B$5+Annex!$B$6)*(AN10-J10)+Annex!$B$7*(AN10-INDEX(AN:AN,IFERROR(MATCH($B10-Annex!$B$9/60,$B:$B),2)))/(60*($B10-INDEX($B:$B,IFERROR(MATCH($B10-Annex!$B$9/60,$B:$B),2)))))/Annex!$B$8)/1000,IF(Data!$B$2="",0,"-"))</f>
        <v>0.45668285624056276</v>
      </c>
      <c r="AK10" s="50">
        <f>IFERROR((5.670373*10^-8*(AO10+273.15)^4+((Annex!$B$5+Annex!$B$6)*(AO10-M10)+Annex!$B$7*(AO10-INDEX(AO:AO,IFERROR(MATCH($B10-Annex!$B$9/60,$B:$B),2)))/(60*($B10-INDEX($B:$B,IFERROR(MATCH($B10-Annex!$B$9/60,$B:$B),2)))))/Annex!$B$8)/1000,IF(Data!$B$2="",0,"-"))</f>
        <v>14.988830355807609</v>
      </c>
      <c r="AL10" s="50">
        <f>IFERROR((5.670373*10^-8*(AP10+273.15)^4+((Annex!$B$5+Annex!$B$6)*(AP10-P10)+Annex!$B$7*(AP10-INDEX(AP:AP,IFERROR(MATCH($B10-Annex!$B$9/60,$B:$B),2)))/(60*($B10-INDEX($B:$B,IFERROR(MATCH($B10-Annex!$B$9/60,$B:$B),2)))))/Annex!$B$8)/1000,IF(Data!$B$2="",0,"-"))</f>
        <v>0.44558086272188385</v>
      </c>
      <c r="AM10" s="50">
        <f>IFERROR((5.670373*10^-8*(AQ10+273.15)^4+((Annex!$B$5+Annex!$B$6)*(AQ10-S10)+Annex!$B$7*(AQ10-INDEX(AQ:AQ,IFERROR(MATCH($B10-Annex!$B$9/60,$B:$B),2)))/(60*($B10-INDEX($B:$B,IFERROR(MATCH($B10-Annex!$B$9/60,$B:$B),2)))))/Annex!$B$8)/1000,IF(Data!$B$2="",0,"-"))</f>
        <v>-22.2854482539991</v>
      </c>
      <c r="AN10" s="20">
        <v>20.215</v>
      </c>
      <c r="AO10" s="20">
        <v>109.30200000000001</v>
      </c>
      <c r="AP10" s="20">
        <v>20.800999999999998</v>
      </c>
      <c r="AQ10" s="20">
        <v>155.00399999999999</v>
      </c>
      <c r="AR10" s="20">
        <v>20.925000000000001</v>
      </c>
      <c r="AS10" s="20">
        <v>21.741</v>
      </c>
      <c r="AT10" s="20">
        <v>152.61500000000001</v>
      </c>
      <c r="AU10" s="50">
        <f>IFERROR(AVERAGE(INDEX(BA:BA,IFERROR(MATCH($B10-Annex!$B$4/60,$B:$B),2)):BA10),IF(Data!$B$2="",0,"-"))</f>
        <v>0.44174711923344168</v>
      </c>
      <c r="AV10" s="50">
        <f>IFERROR(AVERAGE(INDEX(BB:BB,IFERROR(MATCH($B10-Annex!$B$4/60,$B:$B),2)):BB10),IF(Data!$B$2="",0,"-"))</f>
        <v>-1.2728571428571427E+36</v>
      </c>
      <c r="AW10" s="50">
        <f>IFERROR(AVERAGE(INDEX(BC:BC,IFERROR(MATCH($B10-Annex!$B$4/60,$B:$B),2)):BC10),IF(Data!$B$2="",0,"-"))</f>
        <v>0.44008810197384857</v>
      </c>
      <c r="AX10" s="50">
        <f>IFERROR(AVERAGE(INDEX(BD:BD,IFERROR(MATCH($B10-Annex!$B$4/60,$B:$B),2)):BD10),IF(Data!$B$2="",0,"-"))</f>
        <v>13.700786709076535</v>
      </c>
      <c r="AY10" s="50">
        <f>IFERROR(AVERAGE(INDEX(BE:BE,IFERROR(MATCH($B10-Annex!$B$4/60,$B:$B),2)):BE10),IF(Data!$B$2="",0,"-"))</f>
        <v>0.44410285535089383</v>
      </c>
      <c r="AZ10" s="50">
        <f>IFERROR(AVERAGE(INDEX(BF:BF,IFERROR(MATCH($B10-Annex!$B$4/60,$B:$B),2)):BF10),IF(Data!$B$2="",0,"-"))</f>
        <v>0.43696603054027305</v>
      </c>
      <c r="BA10" s="50">
        <f>IFERROR((5.670373*10^-8*(BG10+273.15)^4+((Annex!$B$5+Annex!$B$6)*(BG10-J10)+Annex!$B$7*(BG10-INDEX(BG:BG,IFERROR(MATCH($B10-Annex!$B$9/60,$B:$B),2)))/(60*($B10-INDEX($B:$B,IFERROR(MATCH($B10-Annex!$B$9/60,$B:$B),2)))))/Annex!$B$8)/1000,IF(Data!$B$2="",0,"-"))</f>
        <v>0.44485647001766843</v>
      </c>
      <c r="BB10" s="50">
        <f>IFERROR((5.670373*10^-8*(BH10+273.15)^4+((Annex!$B$5+Annex!$B$6)*(BH10-M10)+Annex!$B$7*(BH10-INDEX(BH:BH,IFERROR(MATCH($B10-Annex!$B$9/60,$B:$B),2)))/(60*($B10-INDEX($B:$B,IFERROR(MATCH($B10-Annex!$B$9/60,$B:$B),2)))))/Annex!$B$8)/1000,IF(Data!$B$2="",0,"-"))</f>
        <v>-47.906181148325601</v>
      </c>
      <c r="BC10" s="50">
        <f>IFERROR((5.670373*10^-8*(BI10+273.15)^4+((Annex!$B$5+Annex!$B$6)*(BI10-P10)+Annex!$B$7*(BI10-INDEX(BI:BI,IFERROR(MATCH($B10-Annex!$B$9/60,$B:$B),2)))/(60*($B10-INDEX($B:$B,IFERROR(MATCH($B10-Annex!$B$9/60,$B:$B),2)))))/Annex!$B$8)/1000,IF(Data!$B$2="",0,"-"))</f>
        <v>0.46514662407768842</v>
      </c>
      <c r="BD10" s="50">
        <f>IFERROR((5.670373*10^-8*(BJ10+273.15)^4+((Annex!$B$5+Annex!$B$6)*(BJ10-S10)+Annex!$B$7*(BJ10-INDEX(BJ:BJ,IFERROR(MATCH($B10-Annex!$B$9/60,$B:$B),2)))/(60*($B10-INDEX($B:$B,IFERROR(MATCH($B10-Annex!$B$9/60,$B:$B),2)))))/Annex!$B$8)/1000,IF(Data!$B$2="",0,"-"))</f>
        <v>-15.940684512555334</v>
      </c>
      <c r="BE10" s="50">
        <f>IFERROR((5.670373*10^-8*(BK10+273.15)^4+((Annex!$B$5+Annex!$B$6)*(BK10-V10)+Annex!$B$7*(BK10-INDEX(BK:BK,IFERROR(MATCH($B10-Annex!$B$9/60,$B:$B),2)))/(60*($B10-INDEX($B:$B,IFERROR(MATCH($B10-Annex!$B$9/60,$B:$B),2)))))/Annex!$B$8)/1000,IF(Data!$B$2="",0,"-"))</f>
        <v>0.41678645048203578</v>
      </c>
      <c r="BF10" s="50">
        <f>IFERROR((5.670373*10^-8*(BL10+273.15)^4+((Annex!$B$5+Annex!$B$6)*(BL10-Y10)+Annex!$B$7*(BL10-INDEX(BL:BL,IFERROR(MATCH($B10-Annex!$B$9/60,$B:$B),2)))/(60*($B10-INDEX($B:$B,IFERROR(MATCH($B10-Annex!$B$9/60,$B:$B),2)))))/Annex!$B$8)/1000,IF(Data!$B$2="",0,"-"))</f>
        <v>0.43131549010656195</v>
      </c>
      <c r="BG10" s="20">
        <v>20.765000000000001</v>
      </c>
      <c r="BH10" s="20">
        <v>210.82499999999999</v>
      </c>
      <c r="BI10" s="20">
        <v>20.853999999999999</v>
      </c>
      <c r="BJ10" s="20">
        <v>120.503</v>
      </c>
      <c r="BK10" s="20">
        <v>20.712</v>
      </c>
      <c r="BL10" s="20">
        <v>20.995999999999999</v>
      </c>
    </row>
    <row r="11" spans="1:64" x14ac:dyDescent="0.3">
      <c r="A11" s="5">
        <v>10</v>
      </c>
      <c r="B11" s="19">
        <v>0.77783333254046738</v>
      </c>
      <c r="C11" s="20">
        <v>132.81829300000001</v>
      </c>
      <c r="D11" s="20">
        <v>130.09006299999999</v>
      </c>
      <c r="E11" s="20">
        <v>164.71747400000001</v>
      </c>
      <c r="F11" s="49">
        <f>IFERROR(SUM(C11:E11),IF(Data!$B$2="",0,"-"))</f>
        <v>427.62583000000006</v>
      </c>
      <c r="G11" s="50">
        <f>IFERROR(F11-Annex!$B$10,IF(Data!$B$2="",0,"-"))</f>
        <v>150.99783000000008</v>
      </c>
      <c r="H11" s="50">
        <f>IFERROR(-14000*(G11-INDEX(G:G,IFERROR(MATCH($B11-Annex!$B$11/60,$B:$B),2)))/(60*($B11-INDEX($B:$B,IFERROR(MATCH($B11-Annex!$B$11/60,$B:$B),2)))),IF(Data!$B$2="",0,"-"))</f>
        <v>20.274351852662836</v>
      </c>
      <c r="I11" s="20">
        <v>0.57662702600000004</v>
      </c>
      <c r="J11" s="20">
        <v>20.038</v>
      </c>
      <c r="K11" s="20">
        <v>9.8999999999999993E+37</v>
      </c>
      <c r="L11" s="20">
        <v>22.271999999999998</v>
      </c>
      <c r="M11" s="20">
        <v>-157.815</v>
      </c>
      <c r="N11" s="20">
        <v>1003.317</v>
      </c>
      <c r="O11" s="20">
        <v>21.172999999999998</v>
      </c>
      <c r="P11" s="20">
        <v>20.41</v>
      </c>
      <c r="Q11" s="20">
        <v>557.75199999999995</v>
      </c>
      <c r="R11" s="20">
        <v>21.262</v>
      </c>
      <c r="S11" s="20">
        <v>266.05399999999997</v>
      </c>
      <c r="T11" s="20">
        <v>472.255</v>
      </c>
      <c r="U11" s="20">
        <v>21.385999999999999</v>
      </c>
      <c r="V11" s="20">
        <v>19.966999999999999</v>
      </c>
      <c r="W11" s="20">
        <v>312.79599999999999</v>
      </c>
      <c r="X11" s="20">
        <v>21.332999999999998</v>
      </c>
      <c r="Y11" s="20">
        <v>20.091000000000001</v>
      </c>
      <c r="Z11" s="20">
        <v>414.93299999999999</v>
      </c>
      <c r="AA11" s="20">
        <v>21.085000000000001</v>
      </c>
      <c r="AB11" s="20">
        <v>287.53699999999998</v>
      </c>
      <c r="AC11" s="20">
        <v>20.498999999999999</v>
      </c>
      <c r="AD11" s="20">
        <v>232.351</v>
      </c>
      <c r="AE11" s="20">
        <v>20.995999999999999</v>
      </c>
      <c r="AF11" s="50">
        <f>IFERROR(AVERAGE(INDEX(AJ:AJ,IFERROR(MATCH($B11-Annex!$B$4/60,$B:$B),2)):AJ11),IF(Data!$B$2="",0,"-"))</f>
        <v>0.43346728691181585</v>
      </c>
      <c r="AG11" s="50">
        <f>IFERROR(AVERAGE(INDEX(AK:AK,IFERROR(MATCH($B11-Annex!$B$4/60,$B:$B),2)):AK11),IF(Data!$B$2="",0,"-"))</f>
        <v>-9.5464285714285695E+35</v>
      </c>
      <c r="AH11" s="50">
        <f>IFERROR(AVERAGE(INDEX(AL:AL,IFERROR(MATCH($B11-Annex!$B$4/60,$B:$B),2)):AL11),IF(Data!$B$2="",0,"-"))</f>
        <v>0.43613395796309717</v>
      </c>
      <c r="AI11" s="50">
        <f>IFERROR(AVERAGE(INDEX(AM:AM,IFERROR(MATCH($B11-Annex!$B$4/60,$B:$B),2)):AM11),IF(Data!$B$2="",0,"-"))</f>
        <v>-43.583099590670692</v>
      </c>
      <c r="AJ11" s="50">
        <f>IFERROR((5.670373*10^-8*(AN11+273.15)^4+((Annex!$B$5+Annex!$B$6)*(AN11-J11)+Annex!$B$7*(AN11-INDEX(AN:AN,IFERROR(MATCH($B11-Annex!$B$9/60,$B:$B),2)))/(60*($B11-INDEX($B:$B,IFERROR(MATCH($B11-Annex!$B$9/60,$B:$B),2)))))/Annex!$B$8)/1000,IF(Data!$B$2="",0,"-"))</f>
        <v>0.46121040788453349</v>
      </c>
      <c r="AK11" s="50">
        <f>IFERROR((5.670373*10^-8*(AO11+273.15)^4+((Annex!$B$5+Annex!$B$6)*(AO11-M11)+Annex!$B$7*(AO11-INDEX(AO:AO,IFERROR(MATCH($B11-Annex!$B$9/60,$B:$B),2)))/(60*($B11-INDEX($B:$B,IFERROR(MATCH($B11-Annex!$B$9/60,$B:$B),2)))))/Annex!$B$8)/1000,IF(Data!$B$2="",0,"-"))</f>
        <v>70.517927868327106</v>
      </c>
      <c r="AL11" s="50">
        <f>IFERROR((5.670373*10^-8*(AP11+273.15)^4+((Annex!$B$5+Annex!$B$6)*(AP11-P11)+Annex!$B$7*(AP11-INDEX(AP:AP,IFERROR(MATCH($B11-Annex!$B$9/60,$B:$B),2)))/(60*($B11-INDEX($B:$B,IFERROR(MATCH($B11-Annex!$B$9/60,$B:$B),2)))))/Annex!$B$8)/1000,IF(Data!$B$2="",0,"-"))</f>
        <v>0.44146937884987769</v>
      </c>
      <c r="AM11" s="50">
        <f>IFERROR((5.670373*10^-8*(AQ11+273.15)^4+((Annex!$B$5+Annex!$B$6)*(AQ11-S11)+Annex!$B$7*(AQ11-INDEX(AQ:AQ,IFERROR(MATCH($B11-Annex!$B$9/60,$B:$B),2)))/(60*($B11-INDEX($B:$B,IFERROR(MATCH($B11-Annex!$B$9/60,$B:$B),2)))))/Annex!$B$8)/1000,IF(Data!$B$2="",0,"-"))</f>
        <v>2.1600908552302593</v>
      </c>
      <c r="AN11" s="20">
        <v>20.233000000000001</v>
      </c>
      <c r="AO11" s="20">
        <v>214.834</v>
      </c>
      <c r="AP11" s="20">
        <v>20.800999999999998</v>
      </c>
      <c r="AQ11" s="20">
        <v>142.05500000000001</v>
      </c>
      <c r="AR11" s="20">
        <v>20.943000000000001</v>
      </c>
      <c r="AS11" s="20">
        <v>21.722999999999999</v>
      </c>
      <c r="AT11" s="20">
        <v>96.061999999999998</v>
      </c>
      <c r="AU11" s="50">
        <f>IFERROR(AVERAGE(INDEX(BA:BA,IFERROR(MATCH($B11-Annex!$B$4/60,$B:$B),2)):BA11),IF(Data!$B$2="",0,"-"))</f>
        <v>0.45211262836199645</v>
      </c>
      <c r="AV11" s="50">
        <f>IFERROR(AVERAGE(INDEX(BB:BB,IFERROR(MATCH($B11-Annex!$B$4/60,$B:$B),2)):BB11),IF(Data!$B$2="",0,"-"))</f>
        <v>-9.5464285714285695E+35</v>
      </c>
      <c r="AW11" s="50">
        <f>IFERROR(AVERAGE(INDEX(BC:BC,IFERROR(MATCH($B11-Annex!$B$4/60,$B:$B),2)):BC11),IF(Data!$B$2="",0,"-"))</f>
        <v>0.44112089094361284</v>
      </c>
      <c r="AX11" s="50">
        <f>IFERROR(AVERAGE(INDEX(BD:BD,IFERROR(MATCH($B11-Annex!$B$4/60,$B:$B),2)):BD11),IF(Data!$B$2="",0,"-"))</f>
        <v>11.199674185825639</v>
      </c>
      <c r="AY11" s="50">
        <f>IFERROR(AVERAGE(INDEX(BE:BE,IFERROR(MATCH($B11-Annex!$B$4/60,$B:$B),2)):BE11),IF(Data!$B$2="",0,"-"))</f>
        <v>0.43910856737954768</v>
      </c>
      <c r="AZ11" s="50">
        <f>IFERROR(AVERAGE(INDEX(BF:BF,IFERROR(MATCH($B11-Annex!$B$4/60,$B:$B),2)):BF11),IF(Data!$B$2="",0,"-"))</f>
        <v>0.44676220336450673</v>
      </c>
      <c r="BA11" s="50">
        <f>IFERROR((5.670373*10^-8*(BG11+273.15)^4+((Annex!$B$5+Annex!$B$6)*(BG11-J11)+Annex!$B$7*(BG11-INDEX(BG:BG,IFERROR(MATCH($B11-Annex!$B$9/60,$B:$B),2)))/(60*($B11-INDEX($B:$B,IFERROR(MATCH($B11-Annex!$B$9/60,$B:$B),2)))))/Annex!$B$8)/1000,IF(Data!$B$2="",0,"-"))</f>
        <v>0.46893199812228631</v>
      </c>
      <c r="BB11" s="50">
        <f>IFERROR((5.670373*10^-8*(BH11+273.15)^4+((Annex!$B$5+Annex!$B$6)*(BH11-M11)+Annex!$B$7*(BH11-INDEX(BH:BH,IFERROR(MATCH($B11-Annex!$B$9/60,$B:$B),2)))/(60*($B11-INDEX($B:$B,IFERROR(MATCH($B11-Annex!$B$9/60,$B:$B),2)))))/Annex!$B$8)/1000,IF(Data!$B$2="",0,"-"))</f>
        <v>-39.644992421896902</v>
      </c>
      <c r="BC11" s="50">
        <f>IFERROR((5.670373*10^-8*(BI11+273.15)^4+((Annex!$B$5+Annex!$B$6)*(BI11-P11)+Annex!$B$7*(BI11-INDEX(BI:BI,IFERROR(MATCH($B11-Annex!$B$9/60,$B:$B),2)))/(60*($B11-INDEX($B:$B,IFERROR(MATCH($B11-Annex!$B$9/60,$B:$B),2)))))/Annex!$B$8)/1000,IF(Data!$B$2="",0,"-"))</f>
        <v>0.43263947886408199</v>
      </c>
      <c r="BD11" s="50">
        <f>IFERROR((5.670373*10^-8*(BJ11+273.15)^4+((Annex!$B$5+Annex!$B$6)*(BJ11-S11)+Annex!$B$7*(BJ11-INDEX(BJ:BJ,IFERROR(MATCH($B11-Annex!$B$9/60,$B:$B),2)))/(60*($B11-INDEX($B:$B,IFERROR(MATCH($B11-Annex!$B$9/60,$B:$B),2)))))/Annex!$B$8)/1000,IF(Data!$B$2="",0,"-"))</f>
        <v>-45.910497086949555</v>
      </c>
      <c r="BE11" s="50">
        <f>IFERROR((5.670373*10^-8*(BK11+273.15)^4+((Annex!$B$5+Annex!$B$6)*(BK11-V11)+Annex!$B$7*(BK11-INDEX(BK:BK,IFERROR(MATCH($B11-Annex!$B$9/60,$B:$B),2)))/(60*($B11-INDEX($B:$B,IFERROR(MATCH($B11-Annex!$B$9/60,$B:$B),2)))))/Annex!$B$8)/1000,IF(Data!$B$2="",0,"-"))</f>
        <v>0.4220167032855649</v>
      </c>
      <c r="BF11" s="50">
        <f>IFERROR((5.670373*10^-8*(BL11+273.15)^4+((Annex!$B$5+Annex!$B$6)*(BL11-Y11)+Annex!$B$7*(BL11-INDEX(BL:BL,IFERROR(MATCH($B11-Annex!$B$9/60,$B:$B),2)))/(60*($B11-INDEX($B:$B,IFERROR(MATCH($B11-Annex!$B$9/60,$B:$B),2)))))/Annex!$B$8)/1000,IF(Data!$B$2="",0,"-"))</f>
        <v>0.47325190935572692</v>
      </c>
      <c r="BG11" s="20">
        <v>20.835999999999999</v>
      </c>
      <c r="BH11" s="20">
        <v>206.38900000000001</v>
      </c>
      <c r="BI11" s="20">
        <v>20.818000000000001</v>
      </c>
      <c r="BJ11" s="20">
        <v>67.081999999999994</v>
      </c>
      <c r="BK11" s="20">
        <v>20.73</v>
      </c>
      <c r="BL11" s="20">
        <v>21.030999999999999</v>
      </c>
    </row>
    <row r="12" spans="1:64" x14ac:dyDescent="0.3">
      <c r="A12" s="5">
        <v>11</v>
      </c>
      <c r="B12" s="19">
        <v>0.867833336815238</v>
      </c>
      <c r="C12" s="20">
        <v>132.83293699999999</v>
      </c>
      <c r="D12" s="20">
        <v>130.097397</v>
      </c>
      <c r="E12" s="20">
        <v>164.701178</v>
      </c>
      <c r="F12" s="49">
        <f>IFERROR(SUM(C12:E12),IF(Data!$B$2="",0,"-"))</f>
        <v>427.63151200000004</v>
      </c>
      <c r="G12" s="50">
        <f>IFERROR(F12-Annex!$B$10,IF(Data!$B$2="",0,"-"))</f>
        <v>151.00351200000006</v>
      </c>
      <c r="H12" s="50">
        <f>IFERROR(-14000*(G12-INDEX(G:G,IFERROR(MATCH($B12-Annex!$B$11/60,$B:$B),2)))/(60*($B12-INDEX($B:$B,IFERROR(MATCH($B12-Annex!$B$11/60,$B:$B),2)))),IF(Data!$B$2="",0,"-"))</f>
        <v>16.644056011569017</v>
      </c>
      <c r="I12" s="20">
        <v>0.53540201300000001</v>
      </c>
      <c r="J12" s="20">
        <v>19.87</v>
      </c>
      <c r="K12" s="20">
        <v>1264.328</v>
      </c>
      <c r="L12" s="20">
        <v>22.385999999999999</v>
      </c>
      <c r="M12" s="20">
        <v>-106.727</v>
      </c>
      <c r="N12" s="20">
        <v>740.50699999999995</v>
      </c>
      <c r="O12" s="20">
        <v>21.111999999999998</v>
      </c>
      <c r="P12" s="20">
        <v>20.295999999999999</v>
      </c>
      <c r="Q12" s="20">
        <v>564.78300000000002</v>
      </c>
      <c r="R12" s="20">
        <v>21.218</v>
      </c>
      <c r="S12" s="20">
        <v>266.32499999999999</v>
      </c>
      <c r="T12" s="20">
        <v>465.92899999999997</v>
      </c>
      <c r="U12" s="20">
        <v>21.254000000000001</v>
      </c>
      <c r="V12" s="20">
        <v>19.745999999999999</v>
      </c>
      <c r="W12" s="20">
        <v>341.18299999999999</v>
      </c>
      <c r="X12" s="20">
        <v>21.236000000000001</v>
      </c>
      <c r="Y12" s="20">
        <v>19.905000000000001</v>
      </c>
      <c r="Z12" s="20">
        <v>377.67599999999999</v>
      </c>
      <c r="AA12" s="20">
        <v>20.934000000000001</v>
      </c>
      <c r="AB12" s="20">
        <v>293.22699999999998</v>
      </c>
      <c r="AC12" s="20">
        <v>20.437999999999999</v>
      </c>
      <c r="AD12" s="20">
        <v>260.45999999999998</v>
      </c>
      <c r="AE12" s="20">
        <v>20.917000000000002</v>
      </c>
      <c r="AF12" s="50">
        <f>IFERROR(AVERAGE(INDEX(AJ:AJ,IFERROR(MATCH($B12-Annex!$B$4/60,$B:$B),2)):AJ12),IF(Data!$B$2="",0,"-"))</f>
        <v>0.42924546586754614</v>
      </c>
      <c r="AG12" s="50">
        <f>IFERROR(AVERAGE(INDEX(AK:AK,IFERROR(MATCH($B12-Annex!$B$4/60,$B:$B),2)):AK12),IF(Data!$B$2="",0,"-"))</f>
        <v>-6.3642857142857137E+35</v>
      </c>
      <c r="AH12" s="50">
        <f>IFERROR(AVERAGE(INDEX(AL:AL,IFERROR(MATCH($B12-Annex!$B$4/60,$B:$B),2)):AL12),IF(Data!$B$2="",0,"-"))</f>
        <v>0.42985554752375144</v>
      </c>
      <c r="AI12" s="50">
        <f>IFERROR(AVERAGE(INDEX(AM:AM,IFERROR(MATCH($B12-Annex!$B$4/60,$B:$B),2)):AM12),IF(Data!$B$2="",0,"-"))</f>
        <v>-21.306852025260177</v>
      </c>
      <c r="AJ12" s="50">
        <f>IFERROR((5.670373*10^-8*(AN12+273.15)^4+((Annex!$B$5+Annex!$B$6)*(AN12-J12)+Annex!$B$7*(AN12-INDEX(AN:AN,IFERROR(MATCH($B12-Annex!$B$9/60,$B:$B),2)))/(60*($B12-INDEX($B:$B,IFERROR(MATCH($B12-Annex!$B$9/60,$B:$B),2)))))/Annex!$B$8)/1000,IF(Data!$B$2="",0,"-"))</f>
        <v>0.39547826089227145</v>
      </c>
      <c r="AK12" s="50">
        <f>IFERROR((5.670373*10^-8*(AO12+273.15)^4+((Annex!$B$5+Annex!$B$6)*(AO12-M12)+Annex!$B$7*(AO12-INDEX(AO:AO,IFERROR(MATCH($B12-Annex!$B$9/60,$B:$B),2)))/(60*($B12-INDEX($B:$B,IFERROR(MATCH($B12-Annex!$B$9/60,$B:$B),2)))))/Annex!$B$8)/1000,IF(Data!$B$2="",0,"-"))</f>
        <v>68.890813487533066</v>
      </c>
      <c r="AL12" s="50">
        <f>IFERROR((5.670373*10^-8*(AP12+273.15)^4+((Annex!$B$5+Annex!$B$6)*(AP12-P12)+Annex!$B$7*(AP12-INDEX(AP:AP,IFERROR(MATCH($B12-Annex!$B$9/60,$B:$B),2)))/(60*($B12-INDEX($B:$B,IFERROR(MATCH($B12-Annex!$B$9/60,$B:$B),2)))))/Annex!$B$8)/1000,IF(Data!$B$2="",0,"-"))</f>
        <v>0.35534241788354276</v>
      </c>
      <c r="AM12" s="50">
        <f>IFERROR((5.670373*10^-8*(AQ12+273.15)^4+((Annex!$B$5+Annex!$B$6)*(AQ12-S12)+Annex!$B$7*(AQ12-INDEX(AQ:AQ,IFERROR(MATCH($B12-Annex!$B$9/60,$B:$B),2)))/(60*($B12-INDEX($B:$B,IFERROR(MATCH($B12-Annex!$B$9/60,$B:$B),2)))))/Annex!$B$8)/1000,IF(Data!$B$2="",0,"-"))</f>
        <v>25.626789659333866</v>
      </c>
      <c r="AN12" s="20">
        <v>20.154</v>
      </c>
      <c r="AO12" s="20">
        <v>224.95599999999999</v>
      </c>
      <c r="AP12" s="20">
        <v>20.651</v>
      </c>
      <c r="AQ12" s="20">
        <v>203.17</v>
      </c>
      <c r="AR12" s="20">
        <v>20.827999999999999</v>
      </c>
      <c r="AS12" s="20">
        <v>21.661999999999999</v>
      </c>
      <c r="AT12" s="20">
        <v>130.751</v>
      </c>
      <c r="AU12" s="50">
        <f>IFERROR(AVERAGE(INDEX(BA:BA,IFERROR(MATCH($B12-Annex!$B$4/60,$B:$B),2)):BA12),IF(Data!$B$2="",0,"-"))</f>
        <v>0.44662181416019664</v>
      </c>
      <c r="AV12" s="50">
        <f>IFERROR(AVERAGE(INDEX(BB:BB,IFERROR(MATCH($B12-Annex!$B$4/60,$B:$B),2)):BB12),IF(Data!$B$2="",0,"-"))</f>
        <v>-6.3642857142857137E+35</v>
      </c>
      <c r="AW12" s="50">
        <f>IFERROR(AVERAGE(INDEX(BC:BC,IFERROR(MATCH($B12-Annex!$B$4/60,$B:$B),2)):BC12),IF(Data!$B$2="",0,"-"))</f>
        <v>0.4309047583824982</v>
      </c>
      <c r="AX12" s="50">
        <f>IFERROR(AVERAGE(INDEX(BD:BD,IFERROR(MATCH($B12-Annex!$B$4/60,$B:$B),2)):BD12),IF(Data!$B$2="",0,"-"))</f>
        <v>-4.4354987029395048</v>
      </c>
      <c r="AY12" s="50">
        <f>IFERROR(AVERAGE(INDEX(BE:BE,IFERROR(MATCH($B12-Annex!$B$4/60,$B:$B),2)):BE12),IF(Data!$B$2="",0,"-"))</f>
        <v>0.43283771651351277</v>
      </c>
      <c r="AZ12" s="50">
        <f>IFERROR(AVERAGE(INDEX(BF:BF,IFERROR(MATCH($B12-Annex!$B$4/60,$B:$B),2)):BF12),IF(Data!$B$2="",0,"-"))</f>
        <v>0.44095950106806353</v>
      </c>
      <c r="BA12" s="50">
        <f>IFERROR((5.670373*10^-8*(BG12+273.15)^4+((Annex!$B$5+Annex!$B$6)*(BG12-J12)+Annex!$B$7*(BG12-INDEX(BG:BG,IFERROR(MATCH($B12-Annex!$B$9/60,$B:$B),2)))/(60*($B12-INDEX($B:$B,IFERROR(MATCH($B12-Annex!$B$9/60,$B:$B),2)))))/Annex!$B$8)/1000,IF(Data!$B$2="",0,"-"))</f>
        <v>0.41100978892312728</v>
      </c>
      <c r="BB12" s="50">
        <f>IFERROR((5.670373*10^-8*(BH12+273.15)^4+((Annex!$B$5+Annex!$B$6)*(BH12-M12)+Annex!$B$7*(BH12-INDEX(BH:BH,IFERROR(MATCH($B12-Annex!$B$9/60,$B:$B),2)))/(60*($B12-INDEX($B:$B,IFERROR(MATCH($B12-Annex!$B$9/60,$B:$B),2)))))/Annex!$B$8)/1000,IF(Data!$B$2="",0,"-"))</f>
        <v>1.6100596070521249</v>
      </c>
      <c r="BC12" s="50">
        <f>IFERROR((5.670373*10^-8*(BI12+273.15)^4+((Annex!$B$5+Annex!$B$6)*(BI12-P12)+Annex!$B$7*(BI12-INDEX(BI:BI,IFERROR(MATCH($B12-Annex!$B$9/60,$B:$B),2)))/(60*($B12-INDEX($B:$B,IFERROR(MATCH($B12-Annex!$B$9/60,$B:$B),2)))))/Annex!$B$8)/1000,IF(Data!$B$2="",0,"-"))</f>
        <v>0.36636564533719901</v>
      </c>
      <c r="BD12" s="50">
        <f>IFERROR((5.670373*10^-8*(BJ12+273.15)^4+((Annex!$B$5+Annex!$B$6)*(BJ12-S12)+Annex!$B$7*(BJ12-INDEX(BJ:BJ,IFERROR(MATCH($B12-Annex!$B$9/60,$B:$B),2)))/(60*($B12-INDEX($B:$B,IFERROR(MATCH($B12-Annex!$B$9/60,$B:$B),2)))))/Annex!$B$8)/1000,IF(Data!$B$2="",0,"-"))</f>
        <v>-39.984643101552194</v>
      </c>
      <c r="BE12" s="50">
        <f>IFERROR((5.670373*10^-8*(BK12+273.15)^4+((Annex!$B$5+Annex!$B$6)*(BK12-V12)+Annex!$B$7*(BK12-INDEX(BK:BK,IFERROR(MATCH($B12-Annex!$B$9/60,$B:$B),2)))/(60*($B12-INDEX($B:$B,IFERROR(MATCH($B12-Annex!$B$9/60,$B:$B),2)))))/Annex!$B$8)/1000,IF(Data!$B$2="",0,"-"))</f>
        <v>0.39325095051228875</v>
      </c>
      <c r="BF12" s="50">
        <f>IFERROR((5.670373*10^-8*(BL12+273.15)^4+((Annex!$B$5+Annex!$B$6)*(BL12-Y12)+Annex!$B$7*(BL12-INDEX(BL:BL,IFERROR(MATCH($B12-Annex!$B$9/60,$B:$B),2)))/(60*($B12-INDEX($B:$B,IFERROR(MATCH($B12-Annex!$B$9/60,$B:$B),2)))))/Annex!$B$8)/1000,IF(Data!$B$2="",0,"-"))</f>
        <v>0.39769883491022051</v>
      </c>
      <c r="BG12" s="20">
        <v>20.704000000000001</v>
      </c>
      <c r="BH12" s="20">
        <v>195.04599999999999</v>
      </c>
      <c r="BI12" s="20">
        <v>20.722000000000001</v>
      </c>
      <c r="BJ12" s="20">
        <v>49.215000000000003</v>
      </c>
      <c r="BK12" s="20">
        <v>20.614999999999998</v>
      </c>
      <c r="BL12" s="20">
        <v>20.899000000000001</v>
      </c>
    </row>
    <row r="13" spans="1:64" x14ac:dyDescent="0.3">
      <c r="A13" s="5">
        <v>12</v>
      </c>
      <c r="B13" s="19">
        <v>0.952666673110798</v>
      </c>
      <c r="C13" s="20">
        <v>132.776794</v>
      </c>
      <c r="D13" s="20">
        <v>130.13404600000001</v>
      </c>
      <c r="E13" s="20">
        <v>164.72807399999999</v>
      </c>
      <c r="F13" s="49">
        <f>IFERROR(SUM(C13:E13),IF(Data!$B$2="",0,"-"))</f>
        <v>427.638914</v>
      </c>
      <c r="G13" s="50">
        <f>IFERROR(F13-Annex!$B$10,IF(Data!$B$2="",0,"-"))</f>
        <v>151.01091400000001</v>
      </c>
      <c r="H13" s="50">
        <f>IFERROR(-14000*(G13-INDEX(G:G,IFERROR(MATCH($B13-Annex!$B$11/60,$B:$B),2)))/(60*($B13-INDEX($B:$B,IFERROR(MATCH($B13-Annex!$B$11/60,$B:$B),2)))),IF(Data!$B$2="",0,"-"))</f>
        <v>13.348985214115352</v>
      </c>
      <c r="I13" s="20">
        <v>0.57662702600000004</v>
      </c>
      <c r="J13" s="20">
        <v>20.143999999999998</v>
      </c>
      <c r="K13" s="20">
        <v>944.06899999999996</v>
      </c>
      <c r="L13" s="20">
        <v>22.956</v>
      </c>
      <c r="M13" s="20">
        <v>-130.68600000000001</v>
      </c>
      <c r="N13" s="20">
        <v>521.65</v>
      </c>
      <c r="O13" s="20">
        <v>21.225999999999999</v>
      </c>
      <c r="P13" s="20">
        <v>20.41</v>
      </c>
      <c r="Q13" s="20">
        <v>588.35500000000002</v>
      </c>
      <c r="R13" s="20">
        <v>21.28</v>
      </c>
      <c r="S13" s="20">
        <v>245.733</v>
      </c>
      <c r="T13" s="20">
        <v>368.267</v>
      </c>
      <c r="U13" s="20">
        <v>21.332999999999998</v>
      </c>
      <c r="V13" s="20">
        <v>19.806999999999999</v>
      </c>
      <c r="W13" s="20">
        <v>323.64800000000002</v>
      </c>
      <c r="X13" s="20">
        <v>21.297000000000001</v>
      </c>
      <c r="Y13" s="20">
        <v>20.126000000000001</v>
      </c>
      <c r="Z13" s="20">
        <v>406.46300000000002</v>
      </c>
      <c r="AA13" s="20">
        <v>21.067</v>
      </c>
      <c r="AB13" s="20">
        <v>220.952</v>
      </c>
      <c r="AC13" s="20">
        <v>20.446000000000002</v>
      </c>
      <c r="AD13" s="20">
        <v>338.16500000000002</v>
      </c>
      <c r="AE13" s="20">
        <v>20.96</v>
      </c>
      <c r="AF13" s="50">
        <f>IFERROR(AVERAGE(INDEX(AJ:AJ,IFERROR(MATCH($B13-Annex!$B$4/60,$B:$B),2)):AJ13),IF(Data!$B$2="",0,"-"))</f>
        <v>0.42273761839882906</v>
      </c>
      <c r="AG13" s="50">
        <f>IFERROR(AVERAGE(INDEX(AK:AK,IFERROR(MATCH($B13-Annex!$B$4/60,$B:$B),2)):AK13),IF(Data!$B$2="",0,"-"))</f>
        <v>-3.1821428571428569E+35</v>
      </c>
      <c r="AH13" s="50">
        <f>IFERROR(AVERAGE(INDEX(AL:AL,IFERROR(MATCH($B13-Annex!$B$4/60,$B:$B),2)):AL13),IF(Data!$B$2="",0,"-"))</f>
        <v>0.42987810219396455</v>
      </c>
      <c r="AI13" s="50">
        <f>IFERROR(AVERAGE(INDEX(AM:AM,IFERROR(MATCH($B13-Annex!$B$4/60,$B:$B),2)):AM13),IF(Data!$B$2="",0,"-"))</f>
        <v>-1.9583444503978309</v>
      </c>
      <c r="AJ13" s="50">
        <f>IFERROR((5.670373*10^-8*(AN13+273.15)^4+((Annex!$B$5+Annex!$B$6)*(AN13-J13)+Annex!$B$7*(AN13-INDEX(AN:AN,IFERROR(MATCH($B13-Annex!$B$9/60,$B:$B),2)))/(60*($B13-INDEX($B:$B,IFERROR(MATCH($B13-Annex!$B$9/60,$B:$B),2)))))/Annex!$B$8)/1000,IF(Data!$B$2="",0,"-"))</f>
        <v>0.40306795274779644</v>
      </c>
      <c r="AK13" s="50">
        <f>IFERROR((5.670373*10^-8*(AO13+273.15)^4+((Annex!$B$5+Annex!$B$6)*(AO13-M13)+Annex!$B$7*(AO13-INDEX(AO:AO,IFERROR(MATCH($B13-Annex!$B$9/60,$B:$B),2)))/(60*($B13-INDEX($B:$B,IFERROR(MATCH($B13-Annex!$B$9/60,$B:$B),2)))))/Annex!$B$8)/1000,IF(Data!$B$2="",0,"-"))</f>
        <v>9.6842835768008992</v>
      </c>
      <c r="AL13" s="50">
        <f>IFERROR((5.670373*10^-8*(AP13+273.15)^4+((Annex!$B$5+Annex!$B$6)*(AP13-P13)+Annex!$B$7*(AP13-INDEX(AP:AP,IFERROR(MATCH($B13-Annex!$B$9/60,$B:$B),2)))/(60*($B13-INDEX($B:$B,IFERROR(MATCH($B13-Annex!$B$9/60,$B:$B),2)))))/Annex!$B$8)/1000,IF(Data!$B$2="",0,"-"))</f>
        <v>0.43215903369032005</v>
      </c>
      <c r="AM13" s="50">
        <f>IFERROR((5.670373*10^-8*(AQ13+273.15)^4+((Annex!$B$5+Annex!$B$6)*(AQ13-S13)+Annex!$B$7*(AQ13-INDEX(AQ:AQ,IFERROR(MATCH($B13-Annex!$B$9/60,$B:$B),2)))/(60*($B13-INDEX($B:$B,IFERROR(MATCH($B13-Annex!$B$9/60,$B:$B),2)))))/Annex!$B$8)/1000,IF(Data!$B$2="",0,"-"))</f>
        <v>31.210724440042643</v>
      </c>
      <c r="AN13" s="20">
        <v>20.196999999999999</v>
      </c>
      <c r="AO13" s="20">
        <v>212.45699999999999</v>
      </c>
      <c r="AP13" s="20">
        <v>20.800999999999998</v>
      </c>
      <c r="AQ13" s="20">
        <v>200.727</v>
      </c>
      <c r="AR13" s="20">
        <v>20.853999999999999</v>
      </c>
      <c r="AS13" s="20">
        <v>21.741</v>
      </c>
      <c r="AT13" s="20">
        <v>142.61799999999999</v>
      </c>
      <c r="AU13" s="50">
        <f>IFERROR(AVERAGE(INDEX(BA:BA,IFERROR(MATCH($B13-Annex!$B$4/60,$B:$B),2)):BA13),IF(Data!$B$2="",0,"-"))</f>
        <v>0.44819279485130359</v>
      </c>
      <c r="AV13" s="50">
        <f>IFERROR(AVERAGE(INDEX(BB:BB,IFERROR(MATCH($B13-Annex!$B$4/60,$B:$B),2)):BB13),IF(Data!$B$2="",0,"-"))</f>
        <v>-3.1821428571428569E+35</v>
      </c>
      <c r="AW13" s="50">
        <f>IFERROR(AVERAGE(INDEX(BC:BC,IFERROR(MATCH($B13-Annex!$B$4/60,$B:$B),2)):BC13),IF(Data!$B$2="",0,"-"))</f>
        <v>0.43215042605689896</v>
      </c>
      <c r="AX13" s="50">
        <f>IFERROR(AVERAGE(INDEX(BD:BD,IFERROR(MATCH($B13-Annex!$B$4/60,$B:$B),2)):BD13),IF(Data!$B$2="",0,"-"))</f>
        <v>-11.817602339796343</v>
      </c>
      <c r="AY13" s="50">
        <f>IFERROR(AVERAGE(INDEX(BE:BE,IFERROR(MATCH($B13-Annex!$B$4/60,$B:$B),2)):BE13),IF(Data!$B$2="",0,"-"))</f>
        <v>0.42936030918358087</v>
      </c>
      <c r="AZ13" s="50">
        <f>IFERROR(AVERAGE(INDEX(BF:BF,IFERROR(MATCH($B13-Annex!$B$4/60,$B:$B),2)):BF13),IF(Data!$B$2="",0,"-"))</f>
        <v>0.43882510455249168</v>
      </c>
      <c r="BA13" s="50">
        <f>IFERROR((5.670373*10^-8*(BG13+273.15)^4+((Annex!$B$5+Annex!$B$6)*(BG13-J13)+Annex!$B$7*(BG13-INDEX(BG:BG,IFERROR(MATCH($B13-Annex!$B$9/60,$B:$B),2)))/(60*($B13-INDEX($B:$B,IFERROR(MATCH($B13-Annex!$B$9/60,$B:$B),2)))))/Annex!$B$8)/1000,IF(Data!$B$2="",0,"-"))</f>
        <v>0.47667386835420217</v>
      </c>
      <c r="BB13" s="50">
        <f>IFERROR((5.670373*10^-8*(BH13+273.15)^4+((Annex!$B$5+Annex!$B$6)*(BH13-M13)+Annex!$B$7*(BH13-INDEX(BH:BH,IFERROR(MATCH($B13-Annex!$B$9/60,$B:$B),2)))/(60*($B13-INDEX($B:$B,IFERROR(MATCH($B13-Annex!$B$9/60,$B:$B),2)))))/Annex!$B$8)/1000,IF(Data!$B$2="",0,"-"))</f>
        <v>40.832375443232884</v>
      </c>
      <c r="BC13" s="50">
        <f>IFERROR((5.670373*10^-8*(BI13+273.15)^4+((Annex!$B$5+Annex!$B$6)*(BI13-P13)+Annex!$B$7*(BI13-INDEX(BI:BI,IFERROR(MATCH($B13-Annex!$B$9/60,$B:$B),2)))/(60*($B13-INDEX($B:$B,IFERROR(MATCH($B13-Annex!$B$9/60,$B:$B),2)))))/Annex!$B$8)/1000,IF(Data!$B$2="",0,"-"))</f>
        <v>0.43263947886408199</v>
      </c>
      <c r="BD13" s="50">
        <f>IFERROR((5.670373*10^-8*(BJ13+273.15)^4+((Annex!$B$5+Annex!$B$6)*(BJ13-S13)+Annex!$B$7*(BJ13-INDEX(BJ:BJ,IFERROR(MATCH($B13-Annex!$B$9/60,$B:$B),2)))/(60*($B13-INDEX($B:$B,IFERROR(MATCH($B13-Annex!$B$9/60,$B:$B),2)))))/Annex!$B$8)/1000,IF(Data!$B$2="",0,"-"))</f>
        <v>6.5726060874389534</v>
      </c>
      <c r="BE13" s="50">
        <f>IFERROR((5.670373*10^-8*(BK13+273.15)^4+((Annex!$B$5+Annex!$B$6)*(BK13-V13)+Annex!$B$7*(BK13-INDEX(BK:BK,IFERROR(MATCH($B13-Annex!$B$9/60,$B:$B),2)))/(60*($B13-INDEX($B:$B,IFERROR(MATCH($B13-Annex!$B$9/60,$B:$B),2)))))/Annex!$B$8)/1000,IF(Data!$B$2="",0,"-"))</f>
        <v>0.44372015220693001</v>
      </c>
      <c r="BF13" s="50">
        <f>IFERROR((5.670373*10^-8*(BL13+273.15)^4+((Annex!$B$5+Annex!$B$6)*(BL13-Y13)+Annex!$B$7*(BL13-INDEX(BL:BL,IFERROR(MATCH($B13-Annex!$B$9/60,$B:$B),2)))/(60*($B13-INDEX($B:$B,IFERROR(MATCH($B13-Annex!$B$9/60,$B:$B),2)))))/Annex!$B$8)/1000,IF(Data!$B$2="",0,"-"))</f>
        <v>0.44505061527480422</v>
      </c>
      <c r="BG13" s="20">
        <v>20.907</v>
      </c>
      <c r="BH13" s="20">
        <v>261.12900000000002</v>
      </c>
      <c r="BI13" s="20">
        <v>20.818000000000001</v>
      </c>
      <c r="BJ13" s="20">
        <v>85.540999999999997</v>
      </c>
      <c r="BK13" s="20">
        <v>20.73</v>
      </c>
      <c r="BL13" s="20">
        <v>21.030999999999999</v>
      </c>
    </row>
    <row r="14" spans="1:64" x14ac:dyDescent="0.3">
      <c r="A14" s="5">
        <v>13</v>
      </c>
      <c r="B14" s="19">
        <v>1.0390000033657998</v>
      </c>
      <c r="C14" s="20">
        <v>132.83537999999999</v>
      </c>
      <c r="D14" s="20">
        <v>130.08435900000001</v>
      </c>
      <c r="E14" s="20">
        <v>164.73214999999999</v>
      </c>
      <c r="F14" s="49">
        <f>IFERROR(SUM(C14:E14),IF(Data!$B$2="",0,"-"))</f>
        <v>427.65188899999998</v>
      </c>
      <c r="G14" s="50">
        <f>IFERROR(F14-Annex!$B$10,IF(Data!$B$2="",0,"-"))</f>
        <v>151.023889</v>
      </c>
      <c r="H14" s="50">
        <f>IFERROR(-14000*(G14-INDEX(G:G,IFERROR(MATCH($B14-Annex!$B$11/60,$B:$B),2)))/(60*($B14-INDEX($B:$B,IFERROR(MATCH($B14-Annex!$B$11/60,$B:$B),2)))),IF(Data!$B$2="",0,"-"))</f>
        <v>9.3259223310406796</v>
      </c>
      <c r="I14" s="20">
        <v>0.53540201300000001</v>
      </c>
      <c r="J14" s="20">
        <v>20.109000000000002</v>
      </c>
      <c r="K14" s="20">
        <v>9.8999999999999993E+37</v>
      </c>
      <c r="L14" s="20">
        <v>23.271999999999998</v>
      </c>
      <c r="M14" s="20">
        <v>-4.5880000000000001</v>
      </c>
      <c r="N14" s="20">
        <v>743.71900000000005</v>
      </c>
      <c r="O14" s="20">
        <v>21.225999999999999</v>
      </c>
      <c r="P14" s="20">
        <v>20.41</v>
      </c>
      <c r="Q14" s="20">
        <v>735.16200000000003</v>
      </c>
      <c r="R14" s="20">
        <v>21.350999999999999</v>
      </c>
      <c r="S14" s="20">
        <v>232.035</v>
      </c>
      <c r="T14" s="20">
        <v>319.67700000000002</v>
      </c>
      <c r="U14" s="20">
        <v>21.332999999999998</v>
      </c>
      <c r="V14" s="20">
        <v>19.824999999999999</v>
      </c>
      <c r="W14" s="20">
        <v>452.142</v>
      </c>
      <c r="X14" s="20">
        <v>21.315000000000001</v>
      </c>
      <c r="Y14" s="20">
        <v>20.091000000000001</v>
      </c>
      <c r="Z14" s="20">
        <v>406.41199999999998</v>
      </c>
      <c r="AA14" s="20">
        <v>21.030999999999999</v>
      </c>
      <c r="AB14" s="20">
        <v>238.10400000000001</v>
      </c>
      <c r="AC14" s="20">
        <v>20.463999999999999</v>
      </c>
      <c r="AD14" s="20">
        <v>423.37400000000002</v>
      </c>
      <c r="AE14" s="20">
        <v>21.013999999999999</v>
      </c>
      <c r="AF14" s="50">
        <f>IFERROR(AVERAGE(INDEX(AJ:AJ,IFERROR(MATCH($B14-Annex!$B$4/60,$B:$B),2)):AJ14),IF(Data!$B$2="",0,"-"))</f>
        <v>0.42402657559280577</v>
      </c>
      <c r="AG14" s="50">
        <f>IFERROR(AVERAGE(INDEX(AK:AK,IFERROR(MATCH($B14-Annex!$B$4/60,$B:$B),2)):AK14),IF(Data!$B$2="",0,"-"))</f>
        <v>15.370226250532502</v>
      </c>
      <c r="AH14" s="50">
        <f>IFERROR(AVERAGE(INDEX(AL:AL,IFERROR(MATCH($B14-Annex!$B$4/60,$B:$B),2)):AL14),IF(Data!$B$2="",0,"-"))</f>
        <v>0.43716246587529162</v>
      </c>
      <c r="AI14" s="50">
        <f>IFERROR(AVERAGE(INDEX(AM:AM,IFERROR(MATCH($B14-Annex!$B$4/60,$B:$B),2)):AM14),IF(Data!$B$2="",0,"-"))</f>
        <v>-0.86094722766339749</v>
      </c>
      <c r="AJ14" s="50">
        <f>IFERROR((5.670373*10^-8*(AN14+273.15)^4+((Annex!$B$5+Annex!$B$6)*(AN14-J14)+Annex!$B$7*(AN14-INDEX(AN:AN,IFERROR(MATCH($B14-Annex!$B$9/60,$B:$B),2)))/(60*($B14-INDEX($B:$B,IFERROR(MATCH($B14-Annex!$B$9/60,$B:$B),2)))))/Annex!$B$8)/1000,IF(Data!$B$2="",0,"-"))</f>
        <v>0.38667557987406143</v>
      </c>
      <c r="AK14" s="50">
        <f>IFERROR((5.670373*10^-8*(AO14+273.15)^4+((Annex!$B$5+Annex!$B$6)*(AO14-M14)+Annex!$B$7*(AO14-INDEX(AO:AO,IFERROR(MATCH($B14-Annex!$B$9/60,$B:$B),2)))/(60*($B14-INDEX($B:$B,IFERROR(MATCH($B14-Annex!$B$9/60,$B:$B),2)))))/Annex!$B$8)/1000,IF(Data!$B$2="",0,"-"))</f>
        <v>-55.892155931316744</v>
      </c>
      <c r="AL14" s="50">
        <f>IFERROR((5.670373*10^-8*(AP14+273.15)^4+((Annex!$B$5+Annex!$B$6)*(AP14-P14)+Annex!$B$7*(AP14-INDEX(AP:AP,IFERROR(MATCH($B14-Annex!$B$9/60,$B:$B),2)))/(60*($B14-INDEX($B:$B,IFERROR(MATCH($B14-Annex!$B$9/60,$B:$B),2)))))/Annex!$B$8)/1000,IF(Data!$B$2="",0,"-"))</f>
        <v>0.47053726761893916</v>
      </c>
      <c r="AM14" s="50">
        <f>IFERROR((5.670373*10^-8*(AQ14+273.15)^4+((Annex!$B$5+Annex!$B$6)*(AQ14-S14)+Annex!$B$7*(AQ14-INDEX(AQ:AQ,IFERROR(MATCH($B14-Annex!$B$9/60,$B:$B),2)))/(60*($B14-INDEX($B:$B,IFERROR(MATCH($B14-Annex!$B$9/60,$B:$B),2)))))/Annex!$B$8)/1000,IF(Data!$B$2="",0,"-"))</f>
        <v>12.220448755650596</v>
      </c>
      <c r="AN14" s="20">
        <v>20.091000000000001</v>
      </c>
      <c r="AO14" s="20">
        <v>108.303</v>
      </c>
      <c r="AP14" s="20">
        <v>20.73</v>
      </c>
      <c r="AQ14" s="20">
        <v>220.952</v>
      </c>
      <c r="AR14" s="20">
        <v>20.853999999999999</v>
      </c>
      <c r="AS14" s="20">
        <v>21.722999999999999</v>
      </c>
      <c r="AT14" s="20">
        <v>174.10499999999999</v>
      </c>
      <c r="AU14" s="50">
        <f>IFERROR(AVERAGE(INDEX(BA:BA,IFERROR(MATCH($B14-Annex!$B$4/60,$B:$B),2)):BA14),IF(Data!$B$2="",0,"-"))</f>
        <v>0.45813140874260627</v>
      </c>
      <c r="AV14" s="50">
        <f>IFERROR(AVERAGE(INDEX(BB:BB,IFERROR(MATCH($B14-Annex!$B$4/60,$B:$B),2)):BB14),IF(Data!$B$2="",0,"-"))</f>
        <v>-2.1198529890938054</v>
      </c>
      <c r="AW14" s="50">
        <f>IFERROR(AVERAGE(INDEX(BC:BC,IFERROR(MATCH($B14-Annex!$B$4/60,$B:$B),2)):BC14),IF(Data!$B$2="",0,"-"))</f>
        <v>0.4408175812113867</v>
      </c>
      <c r="AX14" s="50">
        <f>IFERROR(AVERAGE(INDEX(BD:BD,IFERROR(MATCH($B14-Annex!$B$4/60,$B:$B),2)):BD14),IF(Data!$B$2="",0,"-"))</f>
        <v>-3.849608234374768</v>
      </c>
      <c r="AY14" s="50">
        <f>IFERROR(AVERAGE(INDEX(BE:BE,IFERROR(MATCH($B14-Annex!$B$4/60,$B:$B),2)):BE14),IF(Data!$B$2="",0,"-"))</f>
        <v>0.44216152259392311</v>
      </c>
      <c r="AZ14" s="50">
        <f>IFERROR(AVERAGE(INDEX(BF:BF,IFERROR(MATCH($B14-Annex!$B$4/60,$B:$B),2)):BF14),IF(Data!$B$2="",0,"-"))</f>
        <v>0.44545996601504095</v>
      </c>
      <c r="BA14" s="50">
        <f>IFERROR((5.670373*10^-8*(BG14+273.15)^4+((Annex!$B$5+Annex!$B$6)*(BG14-J14)+Annex!$B$7*(BG14-INDEX(BG:BG,IFERROR(MATCH($B14-Annex!$B$9/60,$B:$B),2)))/(60*($B14-INDEX($B:$B,IFERROR(MATCH($B14-Annex!$B$9/60,$B:$B),2)))))/Annex!$B$8)/1000,IF(Data!$B$2="",0,"-"))</f>
        <v>0.49768851249660145</v>
      </c>
      <c r="BB14" s="50">
        <f>IFERROR((5.670373*10^-8*(BH14+273.15)^4+((Annex!$B$5+Annex!$B$6)*(BH14-M14)+Annex!$B$7*(BH14-INDEX(BH:BH,IFERROR(MATCH($B14-Annex!$B$9/60,$B:$B),2)))/(60*($B14-INDEX($B:$B,IFERROR(MATCH($B14-Annex!$B$9/60,$B:$B),2)))))/Annex!$B$8)/1000,IF(Data!$B$2="",0,"-"))</f>
        <v>53.889500845272714</v>
      </c>
      <c r="BC14" s="50">
        <f>IFERROR((5.670373*10^-8*(BI14+273.15)^4+((Annex!$B$5+Annex!$B$6)*(BI14-P14)+Annex!$B$7*(BI14-INDEX(BI:BI,IFERROR(MATCH($B14-Annex!$B$9/60,$B:$B),2)))/(60*($B14-INDEX($B:$B,IFERROR(MATCH($B14-Annex!$B$9/60,$B:$B),2)))))/Annex!$B$8)/1000,IF(Data!$B$2="",0,"-"))</f>
        <v>0.48171445455462447</v>
      </c>
      <c r="BD14" s="50">
        <f>IFERROR((5.670373*10^-8*(BJ14+273.15)^4+((Annex!$B$5+Annex!$B$6)*(BJ14-S14)+Annex!$B$7*(BJ14-INDEX(BJ:BJ,IFERROR(MATCH($B14-Annex!$B$9/60,$B:$B),2)))/(60*($B14-INDEX($B:$B,IFERROR(MATCH($B14-Annex!$B$9/60,$B:$B),2)))))/Annex!$B$8)/1000,IF(Data!$B$2="",0,"-"))</f>
        <v>37.914509985457485</v>
      </c>
      <c r="BE14" s="50">
        <f>IFERROR((5.670373*10^-8*(BK14+273.15)^4+((Annex!$B$5+Annex!$B$6)*(BK14-V14)+Annex!$B$7*(BK14-INDEX(BK:BK,IFERROR(MATCH($B14-Annex!$B$9/60,$B:$B),2)))/(60*($B14-INDEX($B:$B,IFERROR(MATCH($B14-Annex!$B$9/60,$B:$B),2)))))/Annex!$B$8)/1000,IF(Data!$B$2="",0,"-"))</f>
        <v>0.50210288350289323</v>
      </c>
      <c r="BF14" s="50">
        <f>IFERROR((5.670373*10^-8*(BL14+273.15)^4+((Annex!$B$5+Annex!$B$6)*(BL14-Y14)+Annex!$B$7*(BL14-INDEX(BL:BL,IFERROR(MATCH($B14-Annex!$B$9/60,$B:$B),2)))/(60*($B14-INDEX($B:$B,IFERROR(MATCH($B14-Annex!$B$9/60,$B:$B),2)))))/Annex!$B$8)/1000,IF(Data!$B$2="",0,"-"))</f>
        <v>0.49443471668563249</v>
      </c>
      <c r="BG14" s="20">
        <v>20.818000000000001</v>
      </c>
      <c r="BH14" s="20">
        <v>277.81299999999999</v>
      </c>
      <c r="BI14" s="20">
        <v>20.818000000000001</v>
      </c>
      <c r="BJ14" s="20">
        <v>125.286</v>
      </c>
      <c r="BK14" s="20">
        <v>20.73</v>
      </c>
      <c r="BL14" s="20">
        <v>20.995999999999999</v>
      </c>
    </row>
    <row r="15" spans="1:64" x14ac:dyDescent="0.3">
      <c r="A15" s="5">
        <v>14</v>
      </c>
      <c r="B15" s="19">
        <v>1.1231666745152324</v>
      </c>
      <c r="C15" s="20">
        <v>132.78737699999999</v>
      </c>
      <c r="D15" s="20">
        <v>130.081109</v>
      </c>
      <c r="E15" s="20">
        <v>164.76962499999999</v>
      </c>
      <c r="F15" s="49">
        <f>IFERROR(SUM(C15:E15),IF(Data!$B$2="",0,"-"))</f>
        <v>427.63811099999998</v>
      </c>
      <c r="G15" s="50">
        <f>IFERROR(F15-Annex!$B$10,IF(Data!$B$2="",0,"-"))</f>
        <v>151.01011099999999</v>
      </c>
      <c r="H15" s="50">
        <f>IFERROR(-14000*(G15-INDEX(G:G,IFERROR(MATCH($B15-Annex!$B$11/60,$B:$B),2)))/(60*($B15-INDEX($B:$B,IFERROR(MATCH($B15-Annex!$B$11/60,$B:$B),2)))),IF(Data!$B$2="",0,"-"))</f>
        <v>14.425589158363843</v>
      </c>
      <c r="I15" s="20">
        <v>0.49417699999999998</v>
      </c>
      <c r="J15" s="20">
        <v>20.187999999999999</v>
      </c>
      <c r="K15" s="20">
        <v>9.8999999999999993E+37</v>
      </c>
      <c r="L15" s="20">
        <v>23.719000000000001</v>
      </c>
      <c r="M15" s="20">
        <v>-19.163</v>
      </c>
      <c r="N15" s="20">
        <v>1009.207</v>
      </c>
      <c r="O15" s="20">
        <v>21.288</v>
      </c>
      <c r="P15" s="20">
        <v>20.329999999999998</v>
      </c>
      <c r="Q15" s="20">
        <v>683.42200000000003</v>
      </c>
      <c r="R15" s="20">
        <v>21.376999999999999</v>
      </c>
      <c r="S15" s="20">
        <v>271</v>
      </c>
      <c r="T15" s="20">
        <v>436.33600000000001</v>
      </c>
      <c r="U15" s="20">
        <v>21.393999999999998</v>
      </c>
      <c r="V15" s="20">
        <v>19.815000000000001</v>
      </c>
      <c r="W15" s="20">
        <v>458.87200000000001</v>
      </c>
      <c r="X15" s="20">
        <v>21.323</v>
      </c>
      <c r="Y15" s="20">
        <v>20.081</v>
      </c>
      <c r="Z15" s="20">
        <v>344.52800000000002</v>
      </c>
      <c r="AA15" s="20">
        <v>21.004000000000001</v>
      </c>
      <c r="AB15" s="20">
        <v>373.02600000000001</v>
      </c>
      <c r="AC15" s="20">
        <v>20.454000000000001</v>
      </c>
      <c r="AD15" s="20">
        <v>341.233</v>
      </c>
      <c r="AE15" s="20">
        <v>20.951000000000001</v>
      </c>
      <c r="AF15" s="50">
        <f>IFERROR(AVERAGE(INDEX(AJ:AJ,IFERROR(MATCH($B15-Annex!$B$4/60,$B:$B),2)):AJ15),IF(Data!$B$2="",0,"-"))</f>
        <v>0.42427378076025773</v>
      </c>
      <c r="AG15" s="50">
        <f>IFERROR(AVERAGE(INDEX(AK:AK,IFERROR(MATCH($B15-Annex!$B$4/60,$B:$B),2)):AK15),IF(Data!$B$2="",0,"-"))</f>
        <v>11.358616355234735</v>
      </c>
      <c r="AH15" s="50">
        <f>IFERROR(AVERAGE(INDEX(AL:AL,IFERROR(MATCH($B15-Annex!$B$4/60,$B:$B),2)):AL15),IF(Data!$B$2="",0,"-"))</f>
        <v>0.43165352425963743</v>
      </c>
      <c r="AI15" s="50">
        <f>IFERROR(AVERAGE(INDEX(AM:AM,IFERROR(MATCH($B15-Annex!$B$4/60,$B:$B),2)):AM15),IF(Data!$B$2="",0,"-"))</f>
        <v>-4.399857753746752</v>
      </c>
      <c r="AJ15" s="50">
        <f>IFERROR((5.670373*10^-8*(AN15+273.15)^4+((Annex!$B$5+Annex!$B$6)*(AN15-J15)+Annex!$B$7*(AN15-INDEX(AN:AN,IFERROR(MATCH($B15-Annex!$B$9/60,$B:$B),2)))/(60*($B15-INDEX($B:$B,IFERROR(MATCH($B15-Annex!$B$9/60,$B:$B),2)))))/Annex!$B$8)/1000,IF(Data!$B$2="",0,"-"))</f>
        <v>0.42442648922129766</v>
      </c>
      <c r="AK15" s="50">
        <f>IFERROR((5.670373*10^-8*(AO15+273.15)^4+((Annex!$B$5+Annex!$B$6)*(AO15-M15)+Annex!$B$7*(AO15-INDEX(AO:AO,IFERROR(MATCH($B15-Annex!$B$9/60,$B:$B),2)))/(60*($B15-INDEX($B:$B,IFERROR(MATCH($B15-Annex!$B$9/60,$B:$B),2)))))/Annex!$B$8)/1000,IF(Data!$B$2="",0,"-"))</f>
        <v>-31.114335015064544</v>
      </c>
      <c r="AL15" s="50">
        <f>IFERROR((5.670373*10^-8*(AP15+273.15)^4+((Annex!$B$5+Annex!$B$6)*(AP15-P15)+Annex!$B$7*(AP15-INDEX(AP:AP,IFERROR(MATCH($B15-Annex!$B$9/60,$B:$B),2)))/(60*($B15-INDEX($B:$B,IFERROR(MATCH($B15-Annex!$B$9/60,$B:$B),2)))))/Annex!$B$8)/1000,IF(Data!$B$2="",0,"-"))</f>
        <v>0.40959350761615398</v>
      </c>
      <c r="AM15" s="50">
        <f>IFERROR((5.670373*10^-8*(AQ15+273.15)^4+((Annex!$B$5+Annex!$B$6)*(AQ15-S15)+Annex!$B$7*(AQ15-INDEX(AQ:AQ,IFERROR(MATCH($B15-Annex!$B$9/60,$B:$B),2)))/(60*($B15-INDEX($B:$B,IFERROR(MATCH($B15-Annex!$B$9/60,$B:$B),2)))))/Annex!$B$8)/1000,IF(Data!$B$2="",0,"-"))</f>
        <v>-25.408805667964991</v>
      </c>
      <c r="AN15" s="20">
        <v>20.204999999999998</v>
      </c>
      <c r="AO15" s="20">
        <v>141.517</v>
      </c>
      <c r="AP15" s="20">
        <v>20.756</v>
      </c>
      <c r="AQ15" s="20">
        <v>152.76400000000001</v>
      </c>
      <c r="AR15" s="20">
        <v>20.968</v>
      </c>
      <c r="AS15" s="20">
        <v>21.766999999999999</v>
      </c>
      <c r="AT15" s="20">
        <v>175.71100000000001</v>
      </c>
      <c r="AU15" s="50">
        <f>IFERROR(AVERAGE(INDEX(BA:BA,IFERROR(MATCH($B15-Annex!$B$4/60,$B:$B),2)):BA15),IF(Data!$B$2="",0,"-"))</f>
        <v>0.45076647297156353</v>
      </c>
      <c r="AV15" s="50">
        <f>IFERROR(AVERAGE(INDEX(BB:BB,IFERROR(MATCH($B15-Annex!$B$4/60,$B:$B),2)):BB15),IF(Data!$B$2="",0,"-"))</f>
        <v>-8.5778796941474624</v>
      </c>
      <c r="AW15" s="50">
        <f>IFERROR(AVERAGE(INDEX(BC:BC,IFERROR(MATCH($B15-Annex!$B$4/60,$B:$B),2)):BC15),IF(Data!$B$2="",0,"-"))</f>
        <v>0.43669691597631161</v>
      </c>
      <c r="AX15" s="50">
        <f>IFERROR(AVERAGE(INDEX(BD:BD,IFERROR(MATCH($B15-Annex!$B$4/60,$B:$B),2)):BD15),IF(Data!$B$2="",0,"-"))</f>
        <v>2.3387613195024977</v>
      </c>
      <c r="AY15" s="50">
        <f>IFERROR(AVERAGE(INDEX(BE:BE,IFERROR(MATCH($B15-Annex!$B$4/60,$B:$B),2)):BE15),IF(Data!$B$2="",0,"-"))</f>
        <v>0.43778275138468586</v>
      </c>
      <c r="AZ15" s="50">
        <f>IFERROR(AVERAGE(INDEX(BF:BF,IFERROR(MATCH($B15-Annex!$B$4/60,$B:$B),2)):BF15),IF(Data!$B$2="",0,"-"))</f>
        <v>0.43976578435398161</v>
      </c>
      <c r="BA15" s="50">
        <f>IFERROR((5.670373*10^-8*(BG15+273.15)^4+((Annex!$B$5+Annex!$B$6)*(BG15-J15)+Annex!$B$7*(BG15-INDEX(BG:BG,IFERROR(MATCH($B15-Annex!$B$9/60,$B:$B),2)))/(60*($B15-INDEX($B:$B,IFERROR(MATCH($B15-Annex!$B$9/60,$B:$B),2)))))/Annex!$B$8)/1000,IF(Data!$B$2="",0,"-"))</f>
        <v>0.39629166197704846</v>
      </c>
      <c r="BB15" s="50">
        <f>IFERROR((5.670373*10^-8*(BH15+273.15)^4+((Annex!$B$5+Annex!$B$6)*(BH15-M15)+Annex!$B$7*(BH15-INDEX(BH:BH,IFERROR(MATCH($B15-Annex!$B$9/60,$B:$B),2)))/(60*($B15-INDEX($B:$B,IFERROR(MATCH($B15-Annex!$B$9/60,$B:$B),2)))))/Annex!$B$8)/1000,IF(Data!$B$2="",0,"-"))</f>
        <v>-54.741859520245136</v>
      </c>
      <c r="BC15" s="50">
        <f>IFERROR((5.670373*10^-8*(BI15+273.15)^4+((Annex!$B$5+Annex!$B$6)*(BI15-P15)+Annex!$B$7*(BI15-INDEX(BI:BI,IFERROR(MATCH($B15-Annex!$B$9/60,$B:$B),2)))/(60*($B15-INDEX($B:$B,IFERROR(MATCH($B15-Annex!$B$9/60,$B:$B),2)))))/Annex!$B$8)/1000,IF(Data!$B$2="",0,"-"))</f>
        <v>0.41982012194851775</v>
      </c>
      <c r="BD15" s="50">
        <f>IFERROR((5.670373*10^-8*(BJ15+273.15)^4+((Annex!$B$5+Annex!$B$6)*(BJ15-S15)+Annex!$B$7*(BJ15-INDEX(BJ:BJ,IFERROR(MATCH($B15-Annex!$B$9/60,$B:$B),2)))/(60*($B15-INDEX($B:$B,IFERROR(MATCH($B15-Annex!$B$9/60,$B:$B),2)))))/Annex!$B$8)/1000,IF(Data!$B$2="",0,"-"))</f>
        <v>49.056179440671656</v>
      </c>
      <c r="BE15" s="50">
        <f>IFERROR((5.670373*10^-8*(BK15+273.15)^4+((Annex!$B$5+Annex!$B$6)*(BK15-V15)+Annex!$B$7*(BK15-INDEX(BK:BK,IFERROR(MATCH($B15-Annex!$B$9/60,$B:$B),2)))/(60*($B15-INDEX($B:$B,IFERROR(MATCH($B15-Annex!$B$9/60,$B:$B),2)))))/Annex!$B$8)/1000,IF(Data!$B$2="",0,"-"))</f>
        <v>0.41917481390968736</v>
      </c>
      <c r="BF15" s="50">
        <f>IFERROR((5.670373*10^-8*(BL15+273.15)^4+((Annex!$B$5+Annex!$B$6)*(BL15-Y15)+Annex!$B$7*(BL15-INDEX(BL:BL,IFERROR(MATCH($B15-Annex!$B$9/60,$B:$B),2)))/(60*($B15-INDEX($B:$B,IFERROR(MATCH($B15-Annex!$B$9/60,$B:$B),2)))))/Annex!$B$8)/1000,IF(Data!$B$2="",0,"-"))</f>
        <v>0.42169698028600111</v>
      </c>
      <c r="BG15" s="20">
        <v>20.826000000000001</v>
      </c>
      <c r="BH15" s="20">
        <v>143.964</v>
      </c>
      <c r="BI15" s="20">
        <v>20.791</v>
      </c>
      <c r="BJ15" s="20">
        <v>180.42500000000001</v>
      </c>
      <c r="BK15" s="20">
        <v>20.684999999999999</v>
      </c>
      <c r="BL15" s="20">
        <v>20.986000000000001</v>
      </c>
    </row>
    <row r="16" spans="1:64" x14ac:dyDescent="0.3">
      <c r="A16" s="5">
        <v>15</v>
      </c>
      <c r="B16" s="19">
        <v>1.2066666700411588</v>
      </c>
      <c r="C16" s="20">
        <v>132.806906</v>
      </c>
      <c r="D16" s="20">
        <v>130.11937800000001</v>
      </c>
      <c r="E16" s="20">
        <v>164.71747400000001</v>
      </c>
      <c r="F16" s="49">
        <f>IFERROR(SUM(C16:E16),IF(Data!$B$2="",0,"-"))</f>
        <v>427.64375800000005</v>
      </c>
      <c r="G16" s="50">
        <f>IFERROR(F16-Annex!$B$10,IF(Data!$B$2="",0,"-"))</f>
        <v>151.01575800000006</v>
      </c>
      <c r="H16" s="50">
        <f>IFERROR(-14000*(G16-INDEX(G:G,IFERROR(MATCH($B16-Annex!$B$11/60,$B:$B),2)))/(60*($B16-INDEX($B:$B,IFERROR(MATCH($B16-Annex!$B$11/60,$B:$B),2)))),IF(Data!$B$2="",0,"-"))</f>
        <v>8.2325208675443822</v>
      </c>
      <c r="I16" s="20">
        <v>0.53540201300000001</v>
      </c>
      <c r="J16" s="20">
        <v>20.382999999999999</v>
      </c>
      <c r="K16" s="20">
        <v>1352.319</v>
      </c>
      <c r="L16" s="20">
        <v>24.228000000000002</v>
      </c>
      <c r="M16" s="20">
        <v>-17.158999999999999</v>
      </c>
      <c r="N16" s="20">
        <v>705.447</v>
      </c>
      <c r="O16" s="20">
        <v>21.323</v>
      </c>
      <c r="P16" s="20">
        <v>20.329999999999998</v>
      </c>
      <c r="Q16" s="20">
        <v>690.48099999999999</v>
      </c>
      <c r="R16" s="20">
        <v>21.501000000000001</v>
      </c>
      <c r="S16" s="20">
        <v>246.721</v>
      </c>
      <c r="T16" s="20">
        <v>416.75599999999997</v>
      </c>
      <c r="U16" s="20">
        <v>21.376999999999999</v>
      </c>
      <c r="V16" s="20">
        <v>19.797000000000001</v>
      </c>
      <c r="W16" s="20">
        <v>416.1</v>
      </c>
      <c r="X16" s="20">
        <v>21.306000000000001</v>
      </c>
      <c r="Y16" s="20">
        <v>20.081</v>
      </c>
      <c r="Z16" s="20">
        <v>403.18900000000002</v>
      </c>
      <c r="AA16" s="20">
        <v>21.039000000000001</v>
      </c>
      <c r="AB16" s="20">
        <v>279.94900000000001</v>
      </c>
      <c r="AC16" s="20">
        <v>20.454000000000001</v>
      </c>
      <c r="AD16" s="20">
        <v>376.62700000000001</v>
      </c>
      <c r="AE16" s="20">
        <v>21.021999999999998</v>
      </c>
      <c r="AF16" s="50">
        <f>IFERROR(AVERAGE(INDEX(AJ:AJ,IFERROR(MATCH($B16-Annex!$B$4/60,$B:$B),2)):AJ16),IF(Data!$B$2="",0,"-"))</f>
        <v>0.42624496056764244</v>
      </c>
      <c r="AG16" s="50">
        <f>IFERROR(AVERAGE(INDEX(AK:AK,IFERROR(MATCH($B16-Annex!$B$4/60,$B:$B),2)):AK16),IF(Data!$B$2="",0,"-"))</f>
        <v>11.033853899109943</v>
      </c>
      <c r="AH16" s="50">
        <f>IFERROR(AVERAGE(INDEX(AL:AL,IFERROR(MATCH($B16-Annex!$B$4/60,$B:$B),2)):AL16),IF(Data!$B$2="",0,"-"))</f>
        <v>0.42870548655962187</v>
      </c>
      <c r="AI16" s="50">
        <f>IFERROR(AVERAGE(INDEX(AM:AM,IFERROR(MATCH($B16-Annex!$B$4/60,$B:$B),2)):AM16),IF(Data!$B$2="",0,"-"))</f>
        <v>0.75503104645073549</v>
      </c>
      <c r="AJ16" s="50">
        <f>IFERROR((5.670373*10^-8*(AN16+273.15)^4+((Annex!$B$5+Annex!$B$6)*(AN16-J16)+Annex!$B$7*(AN16-INDEX(AN:AN,IFERROR(MATCH($B16-Annex!$B$9/60,$B:$B),2)))/(60*($B16-INDEX($B:$B,IFERROR(MATCH($B16-Annex!$B$9/60,$B:$B),2)))))/Annex!$B$8)/1000,IF(Data!$B$2="",0,"-"))</f>
        <v>0.45617317711297384</v>
      </c>
      <c r="AK16" s="50">
        <f>IFERROR((5.670373*10^-8*(AO16+273.15)^4+((Annex!$B$5+Annex!$B$6)*(AO16-M16)+Annex!$B$7*(AO16-INDEX(AO:AO,IFERROR(MATCH($B16-Annex!$B$9/60,$B:$B),2)))/(60*($B16-INDEX($B:$B,IFERROR(MATCH($B16-Annex!$B$9/60,$B:$B),2)))))/Annex!$B$8)/1000,IF(Data!$B$2="",0,"-"))</f>
        <v>0.16161295168220102</v>
      </c>
      <c r="AL16" s="50">
        <f>IFERROR((5.670373*10^-8*(AP16+273.15)^4+((Annex!$B$5+Annex!$B$6)*(AP16-P16)+Annex!$B$7*(AP16-INDEX(AP:AP,IFERROR(MATCH($B16-Annex!$B$9/60,$B:$B),2)))/(60*($B16-INDEX($B:$B,IFERROR(MATCH($B16-Annex!$B$9/60,$B:$B),2)))))/Annex!$B$8)/1000,IF(Data!$B$2="",0,"-"))</f>
        <v>0.44625593753663567</v>
      </c>
      <c r="AM16" s="50">
        <f>IFERROR((5.670373*10^-8*(AQ16+273.15)^4+((Annex!$B$5+Annex!$B$6)*(AQ16-S16)+Annex!$B$7*(AQ16-INDEX(AQ:AQ,IFERROR(MATCH($B16-Annex!$B$9/60,$B:$B),2)))/(60*($B16-INDEX($B:$B,IFERROR(MATCH($B16-Annex!$B$9/60,$B:$B),2)))))/Annex!$B$8)/1000,IF(Data!$B$2="",0,"-"))</f>
        <v>-18.238582463138119</v>
      </c>
      <c r="AN16" s="20">
        <v>20.170000000000002</v>
      </c>
      <c r="AO16" s="20">
        <v>101.36499999999999</v>
      </c>
      <c r="AP16" s="20">
        <v>20.756</v>
      </c>
      <c r="AQ16" s="20">
        <v>183.965</v>
      </c>
      <c r="AR16" s="20">
        <v>20.933</v>
      </c>
      <c r="AS16" s="20">
        <v>21.802</v>
      </c>
      <c r="AT16" s="20">
        <v>167.328</v>
      </c>
      <c r="AU16" s="50">
        <f>IFERROR(AVERAGE(INDEX(BA:BA,IFERROR(MATCH($B16-Annex!$B$4/60,$B:$B),2)):BA16),IF(Data!$B$2="",0,"-"))</f>
        <v>0.45458031999037646</v>
      </c>
      <c r="AV16" s="50">
        <f>IFERROR(AVERAGE(INDEX(BB:BB,IFERROR(MATCH($B16-Annex!$B$4/60,$B:$B),2)):BB16),IF(Data!$B$2="",0,"-"))</f>
        <v>-6.881536639874791</v>
      </c>
      <c r="AW16" s="50">
        <f>IFERROR(AVERAGE(INDEX(BC:BC,IFERROR(MATCH($B16-Annex!$B$4/60,$B:$B),2)):BC16),IF(Data!$B$2="",0,"-"))</f>
        <v>0.43529552890726592</v>
      </c>
      <c r="AX16" s="50">
        <f>IFERROR(AVERAGE(INDEX(BD:BD,IFERROR(MATCH($B16-Annex!$B$4/60,$B:$B),2)):BD16),IF(Data!$B$2="",0,"-"))</f>
        <v>2.219779485885236</v>
      </c>
      <c r="AY16" s="50">
        <f>IFERROR(AVERAGE(INDEX(BE:BE,IFERROR(MATCH($B16-Annex!$B$4/60,$B:$B),2)):BE16),IF(Data!$B$2="",0,"-"))</f>
        <v>0.43364226472805856</v>
      </c>
      <c r="AZ16" s="50">
        <f>IFERROR(AVERAGE(INDEX(BF:BF,IFERROR(MATCH($B16-Annex!$B$4/60,$B:$B),2)):BF16),IF(Data!$B$2="",0,"-"))</f>
        <v>0.44611796887375521</v>
      </c>
      <c r="BA16" s="50">
        <f>IFERROR((5.670373*10^-8*(BG16+273.15)^4+((Annex!$B$5+Annex!$B$6)*(BG16-J16)+Annex!$B$7*(BG16-INDEX(BG:BG,IFERROR(MATCH($B16-Annex!$B$9/60,$B:$B),2)))/(60*($B16-INDEX($B:$B,IFERROR(MATCH($B16-Annex!$B$9/60,$B:$B),2)))))/Annex!$B$8)/1000,IF(Data!$B$2="",0,"-"))</f>
        <v>0.48660994004170111</v>
      </c>
      <c r="BB16" s="50">
        <f>IFERROR((5.670373*10^-8*(BH16+273.15)^4+((Annex!$B$5+Annex!$B$6)*(BH16-M16)+Annex!$B$7*(BH16-INDEX(BH:BH,IFERROR(MATCH($B16-Annex!$B$9/60,$B:$B),2)))/(60*($B16-INDEX($B:$B,IFERROR(MATCH($B16-Annex!$B$9/60,$B:$B),2)))))/Annex!$B$8)/1000,IF(Data!$B$2="",0,"-"))</f>
        <v>-2.2096592842136253</v>
      </c>
      <c r="BC16" s="50">
        <f>IFERROR((5.670373*10^-8*(BI16+273.15)^4+((Annex!$B$5+Annex!$B$6)*(BI16-P16)+Annex!$B$7*(BI16-INDEX(BI:BI,IFERROR(MATCH($B16-Annex!$B$9/60,$B:$B),2)))/(60*($B16-INDEX($B:$B,IFERROR(MATCH($B16-Annex!$B$9/60,$B:$B),2)))))/Annex!$B$8)/1000,IF(Data!$B$2="",0,"-"))</f>
        <v>0.44874289870466755</v>
      </c>
      <c r="BD16" s="50">
        <f>IFERROR((5.670373*10^-8*(BJ16+273.15)^4+((Annex!$B$5+Annex!$B$6)*(BJ16-S16)+Annex!$B$7*(BJ16-INDEX(BJ:BJ,IFERROR(MATCH($B16-Annex!$B$9/60,$B:$B),2)))/(60*($B16-INDEX($B:$B,IFERROR(MATCH($B16-Annex!$B$9/60,$B:$B),2)))))/Annex!$B$8)/1000,IF(Data!$B$2="",0,"-"))</f>
        <v>23.830985588685632</v>
      </c>
      <c r="BE16" s="50">
        <f>IFERROR((5.670373*10^-8*(BK16+273.15)^4+((Annex!$B$5+Annex!$B$6)*(BK16-V16)+Annex!$B$7*(BK16-INDEX(BK:BK,IFERROR(MATCH($B16-Annex!$B$9/60,$B:$B),2)))/(60*($B16-INDEX($B:$B,IFERROR(MATCH($B16-Annex!$B$9/60,$B:$B),2)))))/Annex!$B$8)/1000,IF(Data!$B$2="",0,"-"))</f>
        <v>0.43844389919701021</v>
      </c>
      <c r="BF16" s="50">
        <f>IFERROR((5.670373*10^-8*(BL16+273.15)^4+((Annex!$B$5+Annex!$B$6)*(BL16-Y16)+Annex!$B$7*(BL16-INDEX(BL:BL,IFERROR(MATCH($B16-Annex!$B$9/60,$B:$B),2)))/(60*($B16-INDEX($B:$B,IFERROR(MATCH($B16-Annex!$B$9/60,$B:$B),2)))))/Annex!$B$8)/1000,IF(Data!$B$2="",0,"-"))</f>
        <v>0.45937723549733939</v>
      </c>
      <c r="BG16" s="20">
        <v>20.914999999999999</v>
      </c>
      <c r="BH16" s="20">
        <v>253.54599999999999</v>
      </c>
      <c r="BI16" s="20">
        <v>20.844000000000001</v>
      </c>
      <c r="BJ16" s="20">
        <v>170.06299999999999</v>
      </c>
      <c r="BK16" s="20">
        <v>20.72</v>
      </c>
      <c r="BL16" s="20">
        <v>21.021999999999998</v>
      </c>
    </row>
    <row r="17" spans="1:64" x14ac:dyDescent="0.3">
      <c r="A17" s="5">
        <v>16</v>
      </c>
      <c r="B17" s="19">
        <v>1.2963333365041763</v>
      </c>
      <c r="C17" s="20">
        <v>132.77029099999999</v>
      </c>
      <c r="D17" s="20">
        <v>130.09495200000001</v>
      </c>
      <c r="E17" s="20">
        <v>164.791629</v>
      </c>
      <c r="F17" s="49">
        <f>IFERROR(SUM(C17:E17),IF(Data!$B$2="",0,"-"))</f>
        <v>427.65687199999996</v>
      </c>
      <c r="G17" s="50">
        <f>IFERROR(F17-Annex!$B$10,IF(Data!$B$2="",0,"-"))</f>
        <v>151.02887199999998</v>
      </c>
      <c r="H17" s="50">
        <f>IFERROR(-14000*(G17-INDEX(G:G,IFERROR(MATCH($B17-Annex!$B$11/60,$B:$B),2)))/(60*($B17-INDEX($B:$B,IFERROR(MATCH($B17-Annex!$B$11/60,$B:$B),2)))),IF(Data!$B$2="",0,"-"))</f>
        <v>2.889523209897519</v>
      </c>
      <c r="I17" s="20">
        <v>0.57662702600000004</v>
      </c>
      <c r="J17" s="20">
        <v>20.472000000000001</v>
      </c>
      <c r="K17" s="20">
        <v>9.8999999999999993E+37</v>
      </c>
      <c r="L17" s="20">
        <v>24.876999999999999</v>
      </c>
      <c r="M17" s="20">
        <v>14.9</v>
      </c>
      <c r="N17" s="20">
        <v>935.08799999999997</v>
      </c>
      <c r="O17" s="20">
        <v>21.376999999999999</v>
      </c>
      <c r="P17" s="20">
        <v>20.259</v>
      </c>
      <c r="Q17" s="20">
        <v>777.29700000000003</v>
      </c>
      <c r="R17" s="20">
        <v>21.465</v>
      </c>
      <c r="S17" s="20">
        <v>211.06299999999999</v>
      </c>
      <c r="T17" s="20">
        <v>477.84399999999999</v>
      </c>
      <c r="U17" s="20">
        <v>21.411999999999999</v>
      </c>
      <c r="V17" s="20">
        <v>19.762</v>
      </c>
      <c r="W17" s="20">
        <v>432.58499999999998</v>
      </c>
      <c r="X17" s="20">
        <v>21.306000000000001</v>
      </c>
      <c r="Y17" s="20">
        <v>20.045999999999999</v>
      </c>
      <c r="Z17" s="20">
        <v>448.202</v>
      </c>
      <c r="AA17" s="20">
        <v>20.986000000000001</v>
      </c>
      <c r="AB17" s="20">
        <v>297.154</v>
      </c>
      <c r="AC17" s="20">
        <v>20.436</v>
      </c>
      <c r="AD17" s="20">
        <v>430.55900000000003</v>
      </c>
      <c r="AE17" s="20">
        <v>20.951000000000001</v>
      </c>
      <c r="AF17" s="50">
        <f>IFERROR(AVERAGE(INDEX(AJ:AJ,IFERROR(MATCH($B17-Annex!$B$4/60,$B:$B),2)):AJ17),IF(Data!$B$2="",0,"-"))</f>
        <v>0.41609804712722287</v>
      </c>
      <c r="AG17" s="50">
        <f>IFERROR(AVERAGE(INDEX(AK:AK,IFERROR(MATCH($B17-Annex!$B$4/60,$B:$B),2)):AK17),IF(Data!$B$2="",0,"-"))</f>
        <v>1.9298657188942485</v>
      </c>
      <c r="AH17" s="50">
        <f>IFERROR(AVERAGE(INDEX(AL:AL,IFERROR(MATCH($B17-Annex!$B$4/60,$B:$B),2)):AL17),IF(Data!$B$2="",0,"-"))</f>
        <v>0.42571978108157094</v>
      </c>
      <c r="AI17" s="50">
        <f>IFERROR(AVERAGE(INDEX(AM:AM,IFERROR(MATCH($B17-Annex!$B$4/60,$B:$B),2)):AM17),IF(Data!$B$2="",0,"-"))</f>
        <v>12.372928792159657</v>
      </c>
      <c r="AJ17" s="50">
        <f>IFERROR((5.670373*10^-8*(AN17+273.15)^4+((Annex!$B$5+Annex!$B$6)*(AN17-J17)+Annex!$B$7*(AN17-INDEX(AN:AN,IFERROR(MATCH($B17-Annex!$B$9/60,$B:$B),2)))/(60*($B17-INDEX($B:$B,IFERROR(MATCH($B17-Annex!$B$9/60,$B:$B),2)))))/Annex!$B$8)/1000,IF(Data!$B$2="",0,"-"))</f>
        <v>0.3856544621576255</v>
      </c>
      <c r="AK17" s="50">
        <f>IFERROR((5.670373*10^-8*(AO17+273.15)^4+((Annex!$B$5+Annex!$B$6)*(AO17-M17)+Annex!$B$7*(AO17-INDEX(AO:AO,IFERROR(MATCH($B17-Annex!$B$9/60,$B:$B),2)))/(60*($B17-INDEX($B:$B,IFERROR(MATCH($B17-Annex!$B$9/60,$B:$B),2)))))/Annex!$B$8)/1000,IF(Data!$B$2="",0,"-"))</f>
        <v>-48.739086905702251</v>
      </c>
      <c r="AL17" s="50">
        <f>IFERROR((5.670373*10^-8*(AP17+273.15)^4+((Annex!$B$5+Annex!$B$6)*(AP17-P17)+Annex!$B$7*(AP17-INDEX(AP:AP,IFERROR(MATCH($B17-Annex!$B$9/60,$B:$B),2)))/(60*($B17-INDEX($B:$B,IFERROR(MATCH($B17-Annex!$B$9/60,$B:$B),2)))))/Annex!$B$8)/1000,IF(Data!$B$2="",0,"-"))</f>
        <v>0.42468092437552707</v>
      </c>
      <c r="AM17" s="50">
        <f>IFERROR((5.670373*10^-8*(AQ17+273.15)^4+((Annex!$B$5+Annex!$B$6)*(AQ17-S17)+Annex!$B$7*(AQ17-INDEX(AQ:AQ,IFERROR(MATCH($B17-Annex!$B$9/60,$B:$B),2)))/(60*($B17-INDEX($B:$B,IFERROR(MATCH($B17-Annex!$B$9/60,$B:$B),2)))))/Annex!$B$8)/1000,IF(Data!$B$2="",0,"-"))</f>
        <v>59.039835965963348</v>
      </c>
      <c r="AN17" s="20">
        <v>20.152000000000001</v>
      </c>
      <c r="AO17" s="20">
        <v>42.704999999999998</v>
      </c>
      <c r="AP17" s="20">
        <v>20.738</v>
      </c>
      <c r="AQ17" s="20">
        <v>258.52600000000001</v>
      </c>
      <c r="AR17" s="20">
        <v>20.933</v>
      </c>
      <c r="AS17" s="20">
        <v>21.696000000000002</v>
      </c>
      <c r="AT17" s="20">
        <v>129.298</v>
      </c>
      <c r="AU17" s="50">
        <f>IFERROR(AVERAGE(INDEX(BA:BA,IFERROR(MATCH($B17-Annex!$B$4/60,$B:$B),2)):BA17),IF(Data!$B$2="",0,"-"))</f>
        <v>0.46219590115354919</v>
      </c>
      <c r="AV17" s="50">
        <f>IFERROR(AVERAGE(INDEX(BB:BB,IFERROR(MATCH($B17-Annex!$B$4/60,$B:$B),2)):BB17),IF(Data!$B$2="",0,"-"))</f>
        <v>8.9629040945721439</v>
      </c>
      <c r="AW17" s="50">
        <f>IFERROR(AVERAGE(INDEX(BC:BC,IFERROR(MATCH($B17-Annex!$B$4/60,$B:$B),2)):BC17),IF(Data!$B$2="",0,"-"))</f>
        <v>0.43506777820883485</v>
      </c>
      <c r="AX17" s="50">
        <f>IFERROR(AVERAGE(INDEX(BD:BD,IFERROR(MATCH($B17-Annex!$B$4/60,$B:$B),2)):BD17),IF(Data!$B$2="",0,"-"))</f>
        <v>3.4897579963735574</v>
      </c>
      <c r="AY17" s="50">
        <f>IFERROR(AVERAGE(INDEX(BE:BE,IFERROR(MATCH($B17-Annex!$B$4/60,$B:$B),2)):BE17),IF(Data!$B$2="",0,"-"))</f>
        <v>0.43745293685372338</v>
      </c>
      <c r="AZ17" s="50">
        <f>IFERROR(AVERAGE(INDEX(BF:BF,IFERROR(MATCH($B17-Annex!$B$4/60,$B:$B),2)):BF17),IF(Data!$B$2="",0,"-"))</f>
        <v>0.44815551624967515</v>
      </c>
      <c r="BA17" s="50">
        <f>IFERROR((5.670373*10^-8*(BG17+273.15)^4+((Annex!$B$5+Annex!$B$6)*(BG17-J17)+Annex!$B$7*(BG17-INDEX(BG:BG,IFERROR(MATCH($B17-Annex!$B$9/60,$B:$B),2)))/(60*($B17-INDEX($B:$B,IFERROR(MATCH($B17-Annex!$B$9/60,$B:$B),2)))))/Annex!$B$8)/1000,IF(Data!$B$2="",0,"-"))</f>
        <v>0.4981655381598778</v>
      </c>
      <c r="BB17" s="50">
        <f>IFERROR((5.670373*10^-8*(BH17+273.15)^4+((Annex!$B$5+Annex!$B$6)*(BH17-M17)+Annex!$B$7*(BH17-INDEX(BH:BH,IFERROR(MATCH($B17-Annex!$B$9/60,$B:$B),2)))/(60*($B17-INDEX($B:$B,IFERROR(MATCH($B17-Annex!$B$9/60,$B:$B),2)))))/Annex!$B$8)/1000,IF(Data!$B$2="",0,"-"))</f>
        <v>63.004903992802959</v>
      </c>
      <c r="BC17" s="50">
        <f>IFERROR((5.670373*10^-8*(BI17+273.15)^4+((Annex!$B$5+Annex!$B$6)*(BI17-P17)+Annex!$B$7*(BI17-INDEX(BI:BI,IFERROR(MATCH($B17-Annex!$B$9/60,$B:$B),2)))/(60*($B17-INDEX($B:$B,IFERROR(MATCH($B17-Annex!$B$9/60,$B:$B),2)))))/Annex!$B$8)/1000,IF(Data!$B$2="",0,"-"))</f>
        <v>0.46355236918867182</v>
      </c>
      <c r="BD17" s="50">
        <f>IFERROR((5.670373*10^-8*(BJ17+273.15)^4+((Annex!$B$5+Annex!$B$6)*(BJ17-S17)+Annex!$B$7*(BJ17-INDEX(BJ:BJ,IFERROR(MATCH($B17-Annex!$B$9/60,$B:$B),2)))/(60*($B17-INDEX($B:$B,IFERROR(MATCH($B17-Annex!$B$9/60,$B:$B),2)))))/Annex!$B$8)/1000,IF(Data!$B$2="",0,"-"))</f>
        <v>-7.0508349391370704</v>
      </c>
      <c r="BE17" s="50">
        <f>IFERROR((5.670373*10^-8*(BK17+273.15)^4+((Annex!$B$5+Annex!$B$6)*(BK17-V17)+Annex!$B$7*(BK17-INDEX(BK:BK,IFERROR(MATCH($B17-Annex!$B$9/60,$B:$B),2)))/(60*($B17-INDEX($B:$B,IFERROR(MATCH($B17-Annex!$B$9/60,$B:$B),2)))))/Annex!$B$8)/1000,IF(Data!$B$2="",0,"-"))</f>
        <v>0.44346115536168951</v>
      </c>
      <c r="BF17" s="50">
        <f>IFERROR((5.670373*10^-8*(BL17+273.15)^4+((Annex!$B$5+Annex!$B$6)*(BL17-Y17)+Annex!$B$7*(BL17-INDEX(BL:BL,IFERROR(MATCH($B17-Annex!$B$9/60,$B:$B),2)))/(60*($B17-INDEX($B:$B,IFERROR(MATCH($B17-Annex!$B$9/60,$B:$B),2)))))/Annex!$B$8)/1000,IF(Data!$B$2="",0,"-"))</f>
        <v>0.44557832173800144</v>
      </c>
      <c r="BG17" s="20">
        <v>20.951000000000001</v>
      </c>
      <c r="BH17" s="20">
        <v>249.80099999999999</v>
      </c>
      <c r="BI17" s="20">
        <v>20.844000000000001</v>
      </c>
      <c r="BJ17" s="20">
        <v>164.43299999999999</v>
      </c>
      <c r="BK17" s="20">
        <v>20.684999999999999</v>
      </c>
      <c r="BL17" s="20">
        <v>20.986000000000001</v>
      </c>
    </row>
    <row r="18" spans="1:64" x14ac:dyDescent="0.3">
      <c r="A18" s="5">
        <v>17</v>
      </c>
      <c r="B18" s="19">
        <v>1.4583333337213844</v>
      </c>
      <c r="C18" s="20">
        <v>132.82317800000001</v>
      </c>
      <c r="D18" s="20">
        <v>130.13160199999999</v>
      </c>
      <c r="E18" s="20">
        <v>164.732955</v>
      </c>
      <c r="F18" s="49">
        <f>IFERROR(SUM(C18:E18),IF(Data!$B$2="",0,"-"))</f>
        <v>427.68773500000003</v>
      </c>
      <c r="G18" s="50">
        <f>IFERROR(F18-Annex!$B$10,IF(Data!$B$2="",0,"-"))</f>
        <v>151.05973500000005</v>
      </c>
      <c r="H18" s="50">
        <f>IFERROR(-14000*(G18-INDEX(G:G,IFERROR(MATCH($B18-Annex!$B$11/60,$B:$B),2)))/(60*($B18-INDEX($B:$B,IFERROR(MATCH($B18-Annex!$B$11/60,$B:$B),2)))),IF(Data!$B$2="",0,"-"))</f>
        <v>4.8641466441583923</v>
      </c>
      <c r="I18" s="20">
        <v>0.57662702600000004</v>
      </c>
      <c r="J18" s="20">
        <v>20.702000000000002</v>
      </c>
      <c r="K18" s="20">
        <v>9.8999999999999993E+37</v>
      </c>
      <c r="L18" s="20">
        <v>25.667000000000002</v>
      </c>
      <c r="M18" s="20">
        <v>-17.951000000000001</v>
      </c>
      <c r="N18" s="20">
        <v>1015.354</v>
      </c>
      <c r="O18" s="20">
        <v>21.501000000000001</v>
      </c>
      <c r="P18" s="20">
        <v>20.222999999999999</v>
      </c>
      <c r="Q18" s="20">
        <v>751.81399999999996</v>
      </c>
      <c r="R18" s="20">
        <v>21.606999999999999</v>
      </c>
      <c r="S18" s="20">
        <v>148.506</v>
      </c>
      <c r="T18" s="20">
        <v>571.90499999999997</v>
      </c>
      <c r="U18" s="20">
        <v>21.43</v>
      </c>
      <c r="V18" s="20">
        <v>19.867999999999999</v>
      </c>
      <c r="W18" s="20">
        <v>424.00299999999999</v>
      </c>
      <c r="X18" s="20">
        <v>21.27</v>
      </c>
      <c r="Y18" s="20">
        <v>20.099</v>
      </c>
      <c r="Z18" s="20">
        <v>445.459</v>
      </c>
      <c r="AA18" s="20">
        <v>21.039000000000001</v>
      </c>
      <c r="AB18" s="20">
        <v>298.08</v>
      </c>
      <c r="AC18" s="20">
        <v>20.417999999999999</v>
      </c>
      <c r="AD18" s="20">
        <v>382.286</v>
      </c>
      <c r="AE18" s="20">
        <v>20.968</v>
      </c>
      <c r="AF18" s="50">
        <f>IFERROR(AVERAGE(INDEX(AJ:AJ,IFERROR(MATCH($B18-Annex!$B$4/60,$B:$B),2)):AJ18),IF(Data!$B$2="",0,"-"))</f>
        <v>0.40949990066731728</v>
      </c>
      <c r="AG18" s="50">
        <f>IFERROR(AVERAGE(INDEX(AK:AK,IFERROR(MATCH($B18-Annex!$B$4/60,$B:$B),2)):AK18),IF(Data!$B$2="",0,"-"))</f>
        <v>-19.625947664354467</v>
      </c>
      <c r="AH18" s="50">
        <f>IFERROR(AVERAGE(INDEX(AL:AL,IFERROR(MATCH($B18-Annex!$B$4/60,$B:$B),2)):AL18),IF(Data!$B$2="",0,"-"))</f>
        <v>0.43857991199564744</v>
      </c>
      <c r="AI18" s="50">
        <f>IFERROR(AVERAGE(INDEX(AM:AM,IFERROR(MATCH($B18-Annex!$B$4/60,$B:$B),2)):AM18),IF(Data!$B$2="",0,"-"))</f>
        <v>19.060342650768803</v>
      </c>
      <c r="AJ18" s="50">
        <f>IFERROR((5.670373*10^-8*(AN18+273.15)^4+((Annex!$B$5+Annex!$B$6)*(AN18-J18)+Annex!$B$7*(AN18-INDEX(AN:AN,IFERROR(MATCH($B18-Annex!$B$9/60,$B:$B),2)))/(60*($B18-INDEX($B:$B,IFERROR(MATCH($B18-Annex!$B$9/60,$B:$B),2)))))/Annex!$B$8)/1000,IF(Data!$B$2="",0,"-"))</f>
        <v>0.40100174289014895</v>
      </c>
      <c r="AK18" s="50">
        <f>IFERROR((5.670373*10^-8*(AO18+273.15)^4+((Annex!$B$5+Annex!$B$6)*(AO18-M18)+Annex!$B$7*(AO18-INDEX(AO:AO,IFERROR(MATCH($B18-Annex!$B$9/60,$B:$B),2)))/(60*($B18-INDEX($B:$B,IFERROR(MATCH($B18-Annex!$B$9/60,$B:$B),2)))))/Annex!$B$8)/1000,IF(Data!$B$2="",0,"-"))</f>
        <v>8.1439953374736334</v>
      </c>
      <c r="AL18" s="50">
        <f>IFERROR((5.670373*10^-8*(AP18+273.15)^4+((Annex!$B$5+Annex!$B$6)*(AP18-P18)+Annex!$B$7*(AP18-INDEX(AP:AP,IFERROR(MATCH($B18-Annex!$B$9/60,$B:$B),2)))/(60*($B18-INDEX($B:$B,IFERROR(MATCH($B18-Annex!$B$9/60,$B:$B),2)))))/Annex!$B$8)/1000,IF(Data!$B$2="",0,"-"))</f>
        <v>0.44825280113630828</v>
      </c>
      <c r="AM18" s="50">
        <f>IFERROR((5.670373*10^-8*(AQ18+273.15)^4+((Annex!$B$5+Annex!$B$6)*(AQ18-S18)+Annex!$B$7*(AQ18-INDEX(AQ:AQ,IFERROR(MATCH($B18-Annex!$B$9/60,$B:$B),2)))/(60*($B18-INDEX($B:$B,IFERROR(MATCH($B18-Annex!$B$9/60,$B:$B),2)))))/Annex!$B$8)/1000,IF(Data!$B$2="",0,"-"))</f>
        <v>55.538434874059327</v>
      </c>
      <c r="AN18" s="20">
        <v>20.152000000000001</v>
      </c>
      <c r="AO18" s="20">
        <v>112.717</v>
      </c>
      <c r="AP18" s="20">
        <v>20.791</v>
      </c>
      <c r="AQ18" s="20">
        <v>313.67500000000001</v>
      </c>
      <c r="AR18" s="20">
        <v>21.021999999999998</v>
      </c>
      <c r="AS18" s="20">
        <v>21.748999999999999</v>
      </c>
      <c r="AT18" s="20">
        <v>97.647000000000006</v>
      </c>
      <c r="AU18" s="50">
        <f>IFERROR(AVERAGE(INDEX(BA:BA,IFERROR(MATCH($B18-Annex!$B$4/60,$B:$B),2)):BA18),IF(Data!$B$2="",0,"-"))</f>
        <v>0.46629581999776254</v>
      </c>
      <c r="AV18" s="50">
        <f>IFERROR(AVERAGE(INDEX(BB:BB,IFERROR(MATCH($B18-Annex!$B$4/60,$B:$B),2)):BB18),IF(Data!$B$2="",0,"-"))</f>
        <v>16.380898436013339</v>
      </c>
      <c r="AW18" s="50">
        <f>IFERROR(AVERAGE(INDEX(BC:BC,IFERROR(MATCH($B18-Annex!$B$4/60,$B:$B),2)):BC18),IF(Data!$B$2="",0,"-"))</f>
        <v>0.44289319029530572</v>
      </c>
      <c r="AX18" s="50">
        <f>IFERROR(AVERAGE(INDEX(BD:BD,IFERROR(MATCH($B18-Annex!$B$4/60,$B:$B),2)):BD18),IF(Data!$B$2="",0,"-"))</f>
        <v>13.153449717469924</v>
      </c>
      <c r="AY18" s="50">
        <f>IFERROR(AVERAGE(INDEX(BE:BE,IFERROR(MATCH($B18-Annex!$B$4/60,$B:$B),2)):BE18),IF(Data!$B$2="",0,"-"))</f>
        <v>0.44703351843139599</v>
      </c>
      <c r="AZ18" s="50">
        <f>IFERROR(AVERAGE(INDEX(BF:BF,IFERROR(MATCH($B18-Annex!$B$4/60,$B:$B),2)):BF18),IF(Data!$B$2="",0,"-"))</f>
        <v>0.45079571935120794</v>
      </c>
      <c r="BA18" s="50">
        <f>IFERROR((5.670373*10^-8*(BG18+273.15)^4+((Annex!$B$5+Annex!$B$6)*(BG18-J18)+Annex!$B$7*(BG18-INDEX(BG:BG,IFERROR(MATCH($B18-Annex!$B$9/60,$B:$B),2)))/(60*($B18-INDEX($B:$B,IFERROR(MATCH($B18-Annex!$B$9/60,$B:$B),2)))))/Annex!$B$8)/1000,IF(Data!$B$2="",0,"-"))</f>
        <v>0.44234539895714464</v>
      </c>
      <c r="BB18" s="50">
        <f>IFERROR((5.670373*10^-8*(BH18+273.15)^4+((Annex!$B$5+Annex!$B$6)*(BH18-M18)+Annex!$B$7*(BH18-INDEX(BH:BH,IFERROR(MATCH($B18-Annex!$B$9/60,$B:$B),2)))/(60*($B18-INDEX($B:$B,IFERROR(MATCH($B18-Annex!$B$9/60,$B:$B),2)))))/Annex!$B$8)/1000,IF(Data!$B$2="",0,"-"))</f>
        <v>-2.4898708607697686</v>
      </c>
      <c r="BC18" s="50">
        <f>IFERROR((5.670373*10^-8*(BI18+273.15)^4+((Annex!$B$5+Annex!$B$6)*(BI18-P18)+Annex!$B$7*(BI18-INDEX(BI:BI,IFERROR(MATCH($B18-Annex!$B$9/60,$B:$B),2)))/(60*($B18-INDEX($B:$B,IFERROR(MATCH($B18-Annex!$B$9/60,$B:$B),2)))))/Annex!$B$8)/1000,IF(Data!$B$2="",0,"-"))</f>
        <v>0.41088981851127088</v>
      </c>
      <c r="BD18" s="50">
        <f>IFERROR((5.670373*10^-8*(BJ18+273.15)^4+((Annex!$B$5+Annex!$B$6)*(BJ18-S18)+Annex!$B$7*(BJ18-INDEX(BJ:BJ,IFERROR(MATCH($B18-Annex!$B$9/60,$B:$B),2)))/(60*($B18-INDEX($B:$B,IFERROR(MATCH($B18-Annex!$B$9/60,$B:$B),2)))))/Annex!$B$8)/1000,IF(Data!$B$2="",0,"-"))</f>
        <v>-31.402747858297115</v>
      </c>
      <c r="BE18" s="50">
        <f>IFERROR((5.670373*10^-8*(BK18+273.15)^4+((Annex!$B$5+Annex!$B$6)*(BK18-V18)+Annex!$B$7*(BK18-INDEX(BK:BK,IFERROR(MATCH($B18-Annex!$B$9/60,$B:$B),2)))/(60*($B18-INDEX($B:$B,IFERROR(MATCH($B18-Annex!$B$9/60,$B:$B),2)))))/Annex!$B$8)/1000,IF(Data!$B$2="",0,"-"))</f>
        <v>0.43529820641016564</v>
      </c>
      <c r="BF18" s="50">
        <f>IFERROR((5.670373*10^-8*(BL18+273.15)^4+((Annex!$B$5+Annex!$B$6)*(BL18-Y18)+Annex!$B$7*(BL18-INDEX(BL:BL,IFERROR(MATCH($B18-Annex!$B$9/60,$B:$B),2)))/(60*($B18-INDEX($B:$B,IFERROR(MATCH($B18-Annex!$B$9/60,$B:$B),2)))))/Annex!$B$8)/1000,IF(Data!$B$2="",0,"-"))</f>
        <v>0.43863644662546875</v>
      </c>
      <c r="BG18" s="20">
        <v>20.951000000000001</v>
      </c>
      <c r="BH18" s="20">
        <v>221.172</v>
      </c>
      <c r="BI18" s="20">
        <v>20.773</v>
      </c>
      <c r="BJ18" s="20">
        <v>81.498999999999995</v>
      </c>
      <c r="BK18" s="20">
        <v>20.702000000000002</v>
      </c>
      <c r="BL18" s="20">
        <v>21.004000000000001</v>
      </c>
    </row>
    <row r="19" spans="1:64" x14ac:dyDescent="0.3">
      <c r="A19" s="5">
        <v>18</v>
      </c>
      <c r="B19" s="19">
        <v>1.5425000048708171</v>
      </c>
      <c r="C19" s="20">
        <v>132.78737699999999</v>
      </c>
      <c r="D19" s="20">
        <v>130.09250700000001</v>
      </c>
      <c r="E19" s="20">
        <v>164.72725800000001</v>
      </c>
      <c r="F19" s="49">
        <f>IFERROR(SUM(C19:E19),IF(Data!$B$2="",0,"-"))</f>
        <v>427.60714200000001</v>
      </c>
      <c r="G19" s="50">
        <f>IFERROR(F19-Annex!$B$10,IF(Data!$B$2="",0,"-"))</f>
        <v>150.97914200000002</v>
      </c>
      <c r="H19" s="50">
        <f>IFERROR(-14000*(G19-INDEX(G:G,IFERROR(MATCH($B19-Annex!$B$11/60,$B:$B),2)))/(60*($B19-INDEX($B:$B,IFERROR(MATCH($B19-Annex!$B$11/60,$B:$B),2)))),IF(Data!$B$2="",0,"-"))</f>
        <v>11.928971050053836</v>
      </c>
      <c r="I19" s="20">
        <v>0.57662702600000004</v>
      </c>
      <c r="J19" s="20">
        <v>20.542999999999999</v>
      </c>
      <c r="K19" s="20">
        <v>9.8999999999999993E+37</v>
      </c>
      <c r="L19" s="20">
        <v>25.981999999999999</v>
      </c>
      <c r="M19" s="20">
        <v>-32.451000000000001</v>
      </c>
      <c r="N19" s="20">
        <v>848.79100000000005</v>
      </c>
      <c r="O19" s="20">
        <v>21.501000000000001</v>
      </c>
      <c r="P19" s="20">
        <v>20.222999999999999</v>
      </c>
      <c r="Q19" s="20">
        <v>766.52700000000004</v>
      </c>
      <c r="R19" s="20">
        <v>21.588999999999999</v>
      </c>
      <c r="S19" s="20">
        <v>87.81</v>
      </c>
      <c r="T19" s="20">
        <v>501.01799999999997</v>
      </c>
      <c r="U19" s="20">
        <v>21.359000000000002</v>
      </c>
      <c r="V19" s="20">
        <v>19.78</v>
      </c>
      <c r="W19" s="20">
        <v>404.48599999999999</v>
      </c>
      <c r="X19" s="20">
        <v>21.288</v>
      </c>
      <c r="Y19" s="20">
        <v>20.117000000000001</v>
      </c>
      <c r="Z19" s="20">
        <v>433.43900000000002</v>
      </c>
      <c r="AA19" s="20">
        <v>21.021999999999998</v>
      </c>
      <c r="AB19" s="20">
        <v>254.08799999999999</v>
      </c>
      <c r="AC19" s="20">
        <v>20.489000000000001</v>
      </c>
      <c r="AD19" s="20">
        <v>381.274</v>
      </c>
      <c r="AE19" s="20">
        <v>20.914999999999999</v>
      </c>
      <c r="AF19" s="50">
        <f>IFERROR(AVERAGE(INDEX(AJ:AJ,IFERROR(MATCH($B19-Annex!$B$4/60,$B:$B),2)):AJ19),IF(Data!$B$2="",0,"-"))</f>
        <v>0.40970775623628891</v>
      </c>
      <c r="AG19" s="50">
        <f>IFERROR(AVERAGE(INDEX(AK:AK,IFERROR(MATCH($B19-Annex!$B$4/60,$B:$B),2)):AK19),IF(Data!$B$2="",0,"-"))</f>
        <v>-13.83442296973333</v>
      </c>
      <c r="AH19" s="50">
        <f>IFERROR(AVERAGE(INDEX(AL:AL,IFERROR(MATCH($B19-Annex!$B$4/60,$B:$B),2)):AL19),IF(Data!$B$2="",0,"-"))</f>
        <v>0.43668220241187533</v>
      </c>
      <c r="AI19" s="50">
        <f>IFERROR(AVERAGE(INDEX(AM:AM,IFERROR(MATCH($B19-Annex!$B$4/60,$B:$B),2)):AM19),IF(Data!$B$2="",0,"-"))</f>
        <v>16.227941311450852</v>
      </c>
      <c r="AJ19" s="50">
        <f>IFERROR((5.670373*10^-8*(AN19+273.15)^4+((Annex!$B$5+Annex!$B$6)*(AN19-J19)+Annex!$B$7*(AN19-INDEX(AN:AN,IFERROR(MATCH($B19-Annex!$B$9/60,$B:$B),2)))/(60*($B19-INDEX($B:$B,IFERROR(MATCH($B19-Annex!$B$9/60,$B:$B),2)))))/Annex!$B$8)/1000,IF(Data!$B$2="",0,"-"))</f>
        <v>0.40431508616162587</v>
      </c>
      <c r="AK19" s="50">
        <f>IFERROR((5.670373*10^-8*(AO19+273.15)^4+((Annex!$B$5+Annex!$B$6)*(AO19-M19)+Annex!$B$7*(AO19-INDEX(AO:AO,IFERROR(MATCH($B19-Annex!$B$9/60,$B:$B),2)))/(60*($B19-INDEX($B:$B,IFERROR(MATCH($B19-Annex!$B$9/60,$B:$B),2)))))/Annex!$B$8)/1000,IF(Data!$B$2="",0,"-"))</f>
        <v>44.433431744527731</v>
      </c>
      <c r="AL19" s="50">
        <f>IFERROR((5.670373*10^-8*(AP19+273.15)^4+((Annex!$B$5+Annex!$B$6)*(AP19-P19)+Annex!$B$7*(AP19-INDEX(AP:AP,IFERROR(MATCH($B19-Annex!$B$9/60,$B:$B),2)))/(60*($B19-INDEX($B:$B,IFERROR(MATCH($B19-Annex!$B$9/60,$B:$B),2)))))/Annex!$B$8)/1000,IF(Data!$B$2="",0,"-"))</f>
        <v>0.42077277618768771</v>
      </c>
      <c r="AM19" s="50">
        <f>IFERROR((5.670373*10^-8*(AQ19+273.15)^4+((Annex!$B$5+Annex!$B$6)*(AQ19-S19)+Annex!$B$7*(AQ19-INDEX(AQ:AQ,IFERROR(MATCH($B19-Annex!$B$9/60,$B:$B),2)))/(60*($B19-INDEX($B:$B,IFERROR(MATCH($B19-Annex!$B$9/60,$B:$B),2)))))/Annex!$B$8)/1000,IF(Data!$B$2="",0,"-"))</f>
        <v>14.21631640413495</v>
      </c>
      <c r="AN19" s="20">
        <v>20.135000000000002</v>
      </c>
      <c r="AO19" s="20">
        <v>150.94200000000001</v>
      </c>
      <c r="AP19" s="20">
        <v>20.702000000000002</v>
      </c>
      <c r="AQ19" s="20">
        <v>272.66199999999998</v>
      </c>
      <c r="AR19" s="20">
        <v>20.951000000000001</v>
      </c>
      <c r="AS19" s="20">
        <v>21.696000000000002</v>
      </c>
      <c r="AT19" s="20">
        <v>136.18799999999999</v>
      </c>
      <c r="AU19" s="50">
        <f>IFERROR(AVERAGE(INDEX(BA:BA,IFERROR(MATCH($B19-Annex!$B$4/60,$B:$B),2)):BA19),IF(Data!$B$2="",0,"-"))</f>
        <v>0.45908456569159956</v>
      </c>
      <c r="AV19" s="50">
        <f>IFERROR(AVERAGE(INDEX(BB:BB,IFERROR(MATCH($B19-Annex!$B$4/60,$B:$B),2)):BB19),IF(Data!$B$2="",0,"-"))</f>
        <v>12.799133077935522</v>
      </c>
      <c r="AW19" s="50">
        <f>IFERROR(AVERAGE(INDEX(BC:BC,IFERROR(MATCH($B19-Annex!$B$4/60,$B:$B),2)):BC19),IF(Data!$B$2="",0,"-"))</f>
        <v>0.44147858801997869</v>
      </c>
      <c r="AX19" s="50">
        <f>IFERROR(AVERAGE(INDEX(BD:BD,IFERROR(MATCH($B19-Annex!$B$4/60,$B:$B),2)):BD19),IF(Data!$B$2="",0,"-"))</f>
        <v>9.418223507048614</v>
      </c>
      <c r="AY19" s="50">
        <f>IFERROR(AVERAGE(INDEX(BE:BE,IFERROR(MATCH($B19-Annex!$B$4/60,$B:$B),2)):BE19),IF(Data!$B$2="",0,"-"))</f>
        <v>0.44238237492327365</v>
      </c>
      <c r="AZ19" s="50">
        <f>IFERROR(AVERAGE(INDEX(BF:BF,IFERROR(MATCH($B19-Annex!$B$4/60,$B:$B),2)):BF19),IF(Data!$B$2="",0,"-"))</f>
        <v>0.44837904752362351</v>
      </c>
      <c r="BA19" s="50">
        <f>IFERROR((5.670373*10^-8*(BG19+273.15)^4+((Annex!$B$5+Annex!$B$6)*(BG19-J19)+Annex!$B$7*(BG19-INDEX(BG:BG,IFERROR(MATCH($B19-Annex!$B$9/60,$B:$B),2)))/(60*($B19-INDEX($B:$B,IFERROR(MATCH($B19-Annex!$B$9/60,$B:$B),2)))))/Annex!$B$8)/1000,IF(Data!$B$2="",0,"-"))</f>
        <v>0.43340634251722382</v>
      </c>
      <c r="BB19" s="50">
        <f>IFERROR((5.670373*10^-8*(BH19+273.15)^4+((Annex!$B$5+Annex!$B$6)*(BH19-M19)+Annex!$B$7*(BH19-INDEX(BH:BH,IFERROR(MATCH($B19-Annex!$B$9/60,$B:$B),2)))/(60*($B19-INDEX($B:$B,IFERROR(MATCH($B19-Annex!$B$9/60,$B:$B),2)))))/Annex!$B$8)/1000,IF(Data!$B$2="",0,"-"))</f>
        <v>19.341783294765989</v>
      </c>
      <c r="BC19" s="50">
        <f>IFERROR((5.670373*10^-8*(BI19+273.15)^4+((Annex!$B$5+Annex!$B$6)*(BI19-P19)+Annex!$B$7*(BI19-INDEX(BI:BI,IFERROR(MATCH($B19-Annex!$B$9/60,$B:$B),2)))/(60*($B19-INDEX($B:$B,IFERROR(MATCH($B19-Annex!$B$9/60,$B:$B),2)))))/Annex!$B$8)/1000,IF(Data!$B$2="",0,"-"))</f>
        <v>0.42415186521211923</v>
      </c>
      <c r="BD19" s="50">
        <f>IFERROR((5.670373*10^-8*(BJ19+273.15)^4+((Annex!$B$5+Annex!$B$6)*(BJ19-S19)+Annex!$B$7*(BJ19-INDEX(BJ:BJ,IFERROR(MATCH($B19-Annex!$B$9/60,$B:$B),2)))/(60*($B19-INDEX($B:$B,IFERROR(MATCH($B19-Annex!$B$9/60,$B:$B),2)))))/Annex!$B$8)/1000,IF(Data!$B$2="",0,"-"))</f>
        <v>-15.838751175088905</v>
      </c>
      <c r="BE19" s="50">
        <f>IFERROR((5.670373*10^-8*(BK19+273.15)^4+((Annex!$B$5+Annex!$B$6)*(BK19-V19)+Annex!$B$7*(BK19-INDEX(BK:BK,IFERROR(MATCH($B19-Annex!$B$9/60,$B:$B),2)))/(60*($B19-INDEX($B:$B,IFERROR(MATCH($B19-Annex!$B$9/60,$B:$B),2)))))/Annex!$B$8)/1000,IF(Data!$B$2="",0,"-"))</f>
        <v>0.41581329115819565</v>
      </c>
      <c r="BF19" s="50">
        <f>IFERROR((5.670373*10^-8*(BL19+273.15)^4+((Annex!$B$5+Annex!$B$6)*(BL19-Y19)+Annex!$B$7*(BL19-INDEX(BL:BL,IFERROR(MATCH($B19-Annex!$B$9/60,$B:$B),2)))/(60*($B19-INDEX($B:$B,IFERROR(MATCH($B19-Annex!$B$9/60,$B:$B),2)))))/Annex!$B$8)/1000,IF(Data!$B$2="",0,"-"))</f>
        <v>0.43055058430929816</v>
      </c>
      <c r="BG19" s="20">
        <v>20.951000000000001</v>
      </c>
      <c r="BH19" s="20">
        <v>271.01799999999997</v>
      </c>
      <c r="BI19" s="20">
        <v>20.809000000000001</v>
      </c>
      <c r="BJ19" s="20">
        <v>114.574</v>
      </c>
      <c r="BK19" s="20">
        <v>20.614000000000001</v>
      </c>
      <c r="BL19" s="20">
        <v>20.951000000000001</v>
      </c>
    </row>
    <row r="20" spans="1:64" x14ac:dyDescent="0.3">
      <c r="A20" s="5">
        <v>19</v>
      </c>
      <c r="B20" s="19">
        <v>1.6288333351258188</v>
      </c>
      <c r="C20" s="20">
        <v>132.79306600000001</v>
      </c>
      <c r="D20" s="20">
        <v>130.12100799999999</v>
      </c>
      <c r="E20" s="20">
        <v>164.723997</v>
      </c>
      <c r="F20" s="49">
        <f>IFERROR(SUM(C20:E20),IF(Data!$B$2="",0,"-"))</f>
        <v>427.63807100000002</v>
      </c>
      <c r="G20" s="50">
        <f>IFERROR(F20-Annex!$B$10,IF(Data!$B$2="",0,"-"))</f>
        <v>151.01007100000004</v>
      </c>
      <c r="H20" s="50">
        <f>IFERROR(-14000*(G20-INDEX(G:G,IFERROR(MATCH($B20-Annex!$B$11/60,$B:$B),2)))/(60*($B20-INDEX($B:$B,IFERROR(MATCH($B20-Annex!$B$11/60,$B:$B),2)))),IF(Data!$B$2="",0,"-"))</f>
        <v>16.019833414670909</v>
      </c>
      <c r="I20" s="20">
        <v>0.53540201300000001</v>
      </c>
      <c r="J20" s="20">
        <v>20.667000000000002</v>
      </c>
      <c r="K20" s="20">
        <v>421.16800000000001</v>
      </c>
      <c r="L20" s="20">
        <v>26.404</v>
      </c>
      <c r="M20" s="20">
        <v>49.832999999999998</v>
      </c>
      <c r="N20" s="20">
        <v>453.73899999999998</v>
      </c>
      <c r="O20" s="20">
        <v>21.518000000000001</v>
      </c>
      <c r="P20" s="20">
        <v>20.294</v>
      </c>
      <c r="Q20" s="20">
        <v>699.23099999999999</v>
      </c>
      <c r="R20" s="20">
        <v>21.588999999999999</v>
      </c>
      <c r="S20" s="20">
        <v>86.165000000000006</v>
      </c>
      <c r="T20" s="20">
        <v>421.80599999999998</v>
      </c>
      <c r="U20" s="20">
        <v>21.376999999999999</v>
      </c>
      <c r="V20" s="20">
        <v>19.815000000000001</v>
      </c>
      <c r="W20" s="20">
        <v>493.83300000000003</v>
      </c>
      <c r="X20" s="20">
        <v>21.27</v>
      </c>
      <c r="Y20" s="20">
        <v>20.152000000000001</v>
      </c>
      <c r="Z20" s="20">
        <v>387.24799999999999</v>
      </c>
      <c r="AA20" s="20">
        <v>21.039000000000001</v>
      </c>
      <c r="AB20" s="20">
        <v>255.27199999999999</v>
      </c>
      <c r="AC20" s="20">
        <v>20.489000000000001</v>
      </c>
      <c r="AD20" s="20">
        <v>406.11799999999999</v>
      </c>
      <c r="AE20" s="20">
        <v>20.933</v>
      </c>
      <c r="AF20" s="50">
        <f>IFERROR(AVERAGE(INDEX(AJ:AJ,IFERROR(MATCH($B20-Annex!$B$4/60,$B:$B),2)):AJ20),IF(Data!$B$2="",0,"-"))</f>
        <v>0.4132697464422968</v>
      </c>
      <c r="AG20" s="50">
        <f>IFERROR(AVERAGE(INDEX(AK:AK,IFERROR(MATCH($B20-Annex!$B$4/60,$B:$B),2)):AK20),IF(Data!$B$2="",0,"-"))</f>
        <v>-8.475520896803916</v>
      </c>
      <c r="AH20" s="50">
        <f>IFERROR(AVERAGE(INDEX(AL:AL,IFERROR(MATCH($B20-Annex!$B$4/60,$B:$B),2)):AL20),IF(Data!$B$2="",0,"-"))</f>
        <v>0.42426651401255411</v>
      </c>
      <c r="AI20" s="50">
        <f>IFERROR(AVERAGE(INDEX(AM:AM,IFERROR(MATCH($B20-Annex!$B$4/60,$B:$B),2)):AM20),IF(Data!$B$2="",0,"-"))</f>
        <v>13.20954684810834</v>
      </c>
      <c r="AJ20" s="50">
        <f>IFERROR((5.670373*10^-8*(AN20+273.15)^4+((Annex!$B$5+Annex!$B$6)*(AN20-J20)+Annex!$B$7*(AN20-INDEX(AN:AN,IFERROR(MATCH($B20-Annex!$B$9/60,$B:$B),2)))/(60*($B20-INDEX($B:$B,IFERROR(MATCH($B20-Annex!$B$9/60,$B:$B),2)))))/Annex!$B$8)/1000,IF(Data!$B$2="",0,"-"))</f>
        <v>0.40804752111010933</v>
      </c>
      <c r="AK20" s="50">
        <f>IFERROR((5.670373*10^-8*(AO20+273.15)^4+((Annex!$B$5+Annex!$B$6)*(AO20-M20)+Annex!$B$7*(AO20-INDEX(AO:AO,IFERROR(MATCH($B20-Annex!$B$9/60,$B:$B),2)))/(60*($B20-INDEX($B:$B,IFERROR(MATCH($B20-Annex!$B$9/60,$B:$B),2)))))/Annex!$B$8)/1000,IF(Data!$B$2="",0,"-"))</f>
        <v>-23.738743493740277</v>
      </c>
      <c r="AL20" s="50">
        <f>IFERROR((5.670373*10^-8*(AP20+273.15)^4+((Annex!$B$5+Annex!$B$6)*(AP20-P20)+Annex!$B$7*(AP20-INDEX(AP:AP,IFERROR(MATCH($B20-Annex!$B$9/60,$B:$B),2)))/(60*($B20-INDEX($B:$B,IFERROR(MATCH($B20-Annex!$B$9/60,$B:$B),2)))))/Annex!$B$8)/1000,IF(Data!$B$2="",0,"-"))</f>
        <v>0.39604313722301232</v>
      </c>
      <c r="AM20" s="50">
        <f>IFERROR((5.670373*10^-8*(AQ20+273.15)^4+((Annex!$B$5+Annex!$B$6)*(AQ20-S20)+Annex!$B$7*(AQ20-INDEX(AQ:AQ,IFERROR(MATCH($B20-Annex!$B$9/60,$B:$B),2)))/(60*($B20-INDEX($B:$B,IFERROR(MATCH($B20-Annex!$B$9/60,$B:$B),2)))))/Annex!$B$8)/1000,IF(Data!$B$2="",0,"-"))</f>
        <v>-5.8899180244044658</v>
      </c>
      <c r="AN20" s="20">
        <v>20.152000000000001</v>
      </c>
      <c r="AO20" s="20">
        <v>64.388000000000005</v>
      </c>
      <c r="AP20" s="20">
        <v>20.72</v>
      </c>
      <c r="AQ20" s="20">
        <v>282.99799999999999</v>
      </c>
      <c r="AR20" s="20">
        <v>21.004000000000001</v>
      </c>
      <c r="AS20" s="20">
        <v>21.696000000000002</v>
      </c>
      <c r="AT20" s="20">
        <v>139.70400000000001</v>
      </c>
      <c r="AU20" s="50">
        <f>IFERROR(AVERAGE(INDEX(BA:BA,IFERROR(MATCH($B20-Annex!$B$4/60,$B:$B),2)):BA20),IF(Data!$B$2="",0,"-"))</f>
        <v>0.45268883662735243</v>
      </c>
      <c r="AV20" s="50">
        <f>IFERROR(AVERAGE(INDEX(BB:BB,IFERROR(MATCH($B20-Annex!$B$4/60,$B:$B),2)):BB20),IF(Data!$B$2="",0,"-"))</f>
        <v>11.14330962159381</v>
      </c>
      <c r="AW20" s="50">
        <f>IFERROR(AVERAGE(INDEX(BC:BC,IFERROR(MATCH($B20-Annex!$B$4/60,$B:$B),2)):BC20),IF(Data!$B$2="",0,"-"))</f>
        <v>0.43992972227465416</v>
      </c>
      <c r="AX20" s="50">
        <f>IFERROR(AVERAGE(INDEX(BD:BD,IFERROR(MATCH($B20-Annex!$B$4/60,$B:$B),2)):BD20),IF(Data!$B$2="",0,"-"))</f>
        <v>12.22818351121613</v>
      </c>
      <c r="AY20" s="50">
        <f>IFERROR(AVERAGE(INDEX(BE:BE,IFERROR(MATCH($B20-Annex!$B$4/60,$B:$B),2)):BE20),IF(Data!$B$2="",0,"-"))</f>
        <v>0.42770724938570609</v>
      </c>
      <c r="AZ20" s="50">
        <f>IFERROR(AVERAGE(INDEX(BF:BF,IFERROR(MATCH($B20-Annex!$B$4/60,$B:$B),2)):BF20),IF(Data!$B$2="",0,"-"))</f>
        <v>0.43829922560221823</v>
      </c>
      <c r="BA20" s="50">
        <f>IFERROR((5.670373*10^-8*(BG20+273.15)^4+((Annex!$B$5+Annex!$B$6)*(BG20-J20)+Annex!$B$7*(BG20-INDEX(BG:BG,IFERROR(MATCH($B20-Annex!$B$9/60,$B:$B),2)))/(60*($B20-INDEX($B:$B,IFERROR(MATCH($B20-Annex!$B$9/60,$B:$B),2)))))/Annex!$B$8)/1000,IF(Data!$B$2="",0,"-"))</f>
        <v>0.45931413811111865</v>
      </c>
      <c r="BB20" s="50">
        <f>IFERROR((5.670373*10^-8*(BH20+273.15)^4+((Annex!$B$5+Annex!$B$6)*(BH20-M20)+Annex!$B$7*(BH20-INDEX(BH:BH,IFERROR(MATCH($B20-Annex!$B$9/60,$B:$B),2)))/(60*($B20-INDEX($B:$B,IFERROR(MATCH($B20-Annex!$B$9/60,$B:$B),2)))))/Annex!$B$8)/1000,IF(Data!$B$2="",0,"-"))</f>
        <v>43.954560107222434</v>
      </c>
      <c r="BC20" s="50">
        <f>IFERROR((5.670373*10^-8*(BI20+273.15)^4+((Annex!$B$5+Annex!$B$6)*(BI20-P20)+Annex!$B$7*(BI20-INDEX(BI:BI,IFERROR(MATCH($B20-Annex!$B$9/60,$B:$B),2)))/(60*($B20-INDEX($B:$B,IFERROR(MATCH($B20-Annex!$B$9/60,$B:$B),2)))))/Annex!$B$8)/1000,IF(Data!$B$2="",0,"-"))</f>
        <v>0.47242126008267776</v>
      </c>
      <c r="BD20" s="50">
        <f>IFERROR((5.670373*10^-8*(BJ20+273.15)^4+((Annex!$B$5+Annex!$B$6)*(BJ20-S20)+Annex!$B$7*(BJ20-INDEX(BJ:BJ,IFERROR(MATCH($B20-Annex!$B$9/60,$B:$B),2)))/(60*($B20-INDEX($B:$B,IFERROR(MATCH($B20-Annex!$B$9/60,$B:$B),2)))))/Annex!$B$8)/1000,IF(Data!$B$2="",0,"-"))</f>
        <v>54.774270010462594</v>
      </c>
      <c r="BE20" s="50">
        <f>IFERROR((5.670373*10^-8*(BK20+273.15)^4+((Annex!$B$5+Annex!$B$6)*(BK20-V20)+Annex!$B$7*(BK20-INDEX(BK:BK,IFERROR(MATCH($B20-Annex!$B$9/60,$B:$B),2)))/(60*($B20-INDEX($B:$B,IFERROR(MATCH($B20-Annex!$B$9/60,$B:$B),2)))))/Annex!$B$8)/1000,IF(Data!$B$2="",0,"-"))</f>
        <v>0.41405213027748838</v>
      </c>
      <c r="BF20" s="50">
        <f>IFERROR((5.670373*10^-8*(BL20+273.15)^4+((Annex!$B$5+Annex!$B$6)*(BL20-Y20)+Annex!$B$7*(BL20-INDEX(BL:BL,IFERROR(MATCH($B20-Annex!$B$9/60,$B:$B),2)))/(60*($B20-INDEX($B:$B,IFERROR(MATCH($B20-Annex!$B$9/60,$B:$B),2)))))/Annex!$B$8)/1000,IF(Data!$B$2="",0,"-"))</f>
        <v>0.43395578515720051</v>
      </c>
      <c r="BG20" s="20">
        <v>21.004000000000001</v>
      </c>
      <c r="BH20" s="20">
        <v>285.702</v>
      </c>
      <c r="BI20" s="20">
        <v>20.844000000000001</v>
      </c>
      <c r="BJ20" s="20">
        <v>179.5</v>
      </c>
      <c r="BK20" s="20">
        <v>20.649000000000001</v>
      </c>
      <c r="BL20" s="20">
        <v>20.986000000000001</v>
      </c>
    </row>
    <row r="21" spans="1:64" x14ac:dyDescent="0.3">
      <c r="A21" s="5">
        <v>20</v>
      </c>
      <c r="B21" s="19">
        <v>1.7131666699424386</v>
      </c>
      <c r="C21" s="20">
        <v>132.819107</v>
      </c>
      <c r="D21" s="20">
        <v>130.16010199999999</v>
      </c>
      <c r="E21" s="20">
        <v>164.737032</v>
      </c>
      <c r="F21" s="49">
        <f>IFERROR(SUM(C21:E21),IF(Data!$B$2="",0,"-"))</f>
        <v>427.71624099999997</v>
      </c>
      <c r="G21" s="50">
        <f>IFERROR(F21-Annex!$B$10,IF(Data!$B$2="",0,"-"))</f>
        <v>151.08824099999998</v>
      </c>
      <c r="H21" s="50">
        <f>IFERROR(-14000*(G21-INDEX(G:G,IFERROR(MATCH($B21-Annex!$B$11/60,$B:$B),2)))/(60*($B21-INDEX($B:$B,IFERROR(MATCH($B21-Annex!$B$11/60,$B:$B),2)))),IF(Data!$B$2="",0,"-"))</f>
        <v>-21.982516349501523</v>
      </c>
      <c r="I21" s="20">
        <v>0.53540201300000001</v>
      </c>
      <c r="J21" s="20">
        <v>20.791</v>
      </c>
      <c r="K21" s="20">
        <v>1346.799</v>
      </c>
      <c r="L21" s="20">
        <v>26.895</v>
      </c>
      <c r="M21" s="20">
        <v>93.911000000000001</v>
      </c>
      <c r="N21" s="20">
        <v>419.15600000000001</v>
      </c>
      <c r="O21" s="20">
        <v>21.536000000000001</v>
      </c>
      <c r="P21" s="20">
        <v>20.259</v>
      </c>
      <c r="Q21" s="20">
        <v>663.94500000000005</v>
      </c>
      <c r="R21" s="20">
        <v>21.571999999999999</v>
      </c>
      <c r="S21" s="20">
        <v>63.567</v>
      </c>
      <c r="T21" s="20">
        <v>475.72199999999998</v>
      </c>
      <c r="U21" s="20">
        <v>21.393999999999998</v>
      </c>
      <c r="V21" s="20">
        <v>19.725999999999999</v>
      </c>
      <c r="W21" s="20">
        <v>500.20299999999997</v>
      </c>
      <c r="X21" s="20">
        <v>21.251999999999999</v>
      </c>
      <c r="Y21" s="20">
        <v>20.187999999999999</v>
      </c>
      <c r="Z21" s="20">
        <v>463.16899999999998</v>
      </c>
      <c r="AA21" s="20">
        <v>20.968</v>
      </c>
      <c r="AB21" s="20">
        <v>263.8</v>
      </c>
      <c r="AC21" s="20">
        <v>20.382999999999999</v>
      </c>
      <c r="AD21" s="20">
        <v>441.82900000000001</v>
      </c>
      <c r="AE21" s="20">
        <v>20.896999999999998</v>
      </c>
      <c r="AF21" s="50">
        <f>IFERROR(AVERAGE(INDEX(AJ:AJ,IFERROR(MATCH($B21-Annex!$B$4/60,$B:$B),2)):AJ21),IF(Data!$B$2="",0,"-"))</f>
        <v>0.40674945787502886</v>
      </c>
      <c r="AG21" s="50">
        <f>IFERROR(AVERAGE(INDEX(AK:AK,IFERROR(MATCH($B21-Annex!$B$4/60,$B:$B),2)):AK21),IF(Data!$B$2="",0,"-"))</f>
        <v>-11.112871215861132</v>
      </c>
      <c r="AH21" s="50">
        <f>IFERROR(AVERAGE(INDEX(AL:AL,IFERROR(MATCH($B21-Annex!$B$4/60,$B:$B),2)):AL21),IF(Data!$B$2="",0,"-"))</f>
        <v>0.42812742684821598</v>
      </c>
      <c r="AI21" s="50">
        <f>IFERROR(AVERAGE(INDEX(AM:AM,IFERROR(MATCH($B21-Annex!$B$4/60,$B:$B),2)):AM21),IF(Data!$B$2="",0,"-"))</f>
        <v>25.816408588214312</v>
      </c>
      <c r="AJ21" s="50">
        <f>IFERROR((5.670373*10^-8*(AN21+273.15)^4+((Annex!$B$5+Annex!$B$6)*(AN21-J21)+Annex!$B$7*(AN21-INDEX(AN:AN,IFERROR(MATCH($B21-Annex!$B$9/60,$B:$B),2)))/(60*($B21-INDEX($B:$B,IFERROR(MATCH($B21-Annex!$B$9/60,$B:$B),2)))))/Annex!$B$8)/1000,IF(Data!$B$2="",0,"-"))</f>
        <v>0.38530475781769002</v>
      </c>
      <c r="AK21" s="50">
        <f>IFERROR((5.670373*10^-8*(AO21+273.15)^4+((Annex!$B$5+Annex!$B$6)*(AO21-M21)+Annex!$B$7*(AO21-INDEX(AO:AO,IFERROR(MATCH($B21-Annex!$B$9/60,$B:$B),2)))/(60*($B21-INDEX($B:$B,IFERROR(MATCH($B21-Annex!$B$9/60,$B:$B),2)))))/Annex!$B$8)/1000,IF(Data!$B$2="",0,"-"))</f>
        <v>-46.938436929407821</v>
      </c>
      <c r="AL21" s="50">
        <f>IFERROR((5.670373*10^-8*(AP21+273.15)^4+((Annex!$B$5+Annex!$B$6)*(AP21-P21)+Annex!$B$7*(AP21-INDEX(AP:AP,IFERROR(MATCH($B21-Annex!$B$9/60,$B:$B),2)))/(60*($B21-INDEX($B:$B,IFERROR(MATCH($B21-Annex!$B$9/60,$B:$B),2)))))/Annex!$B$8)/1000,IF(Data!$B$2="",0,"-"))</f>
        <v>0.43275898463012474</v>
      </c>
      <c r="AM21" s="50">
        <f>IFERROR((5.670373*10^-8*(AQ21+273.15)^4+((Annex!$B$5+Annex!$B$6)*(AQ21-S21)+Annex!$B$7*(AQ21-INDEX(AQ:AQ,IFERROR(MATCH($B21-Annex!$B$9/60,$B:$B),2)))/(60*($B21-INDEX($B:$B,IFERROR(MATCH($B21-Annex!$B$9/60,$B:$B),2)))))/Annex!$B$8)/1000,IF(Data!$B$2="",0,"-"))</f>
        <v>50.232364772670834</v>
      </c>
      <c r="AN21" s="20">
        <v>20.099</v>
      </c>
      <c r="AO21" s="20">
        <v>59.542999999999999</v>
      </c>
      <c r="AP21" s="20">
        <v>20.702000000000002</v>
      </c>
      <c r="AQ21" s="20">
        <v>342.50799999999998</v>
      </c>
      <c r="AR21" s="20">
        <v>21.021999999999998</v>
      </c>
      <c r="AS21" s="20">
        <v>21.66</v>
      </c>
      <c r="AT21" s="20">
        <v>74.305000000000007</v>
      </c>
      <c r="AU21" s="50">
        <f>IFERROR(AVERAGE(INDEX(BA:BA,IFERROR(MATCH($B21-Annex!$B$4/60,$B:$B),2)):BA21),IF(Data!$B$2="",0,"-"))</f>
        <v>0.45632172294004841</v>
      </c>
      <c r="AV21" s="50">
        <f>IFERROR(AVERAGE(INDEX(BB:BB,IFERROR(MATCH($B21-Annex!$B$4/60,$B:$B),2)):BB21),IF(Data!$B$2="",0,"-"))</f>
        <v>22.144376308625439</v>
      </c>
      <c r="AW21" s="50">
        <f>IFERROR(AVERAGE(INDEX(BC:BC,IFERROR(MATCH($B21-Annex!$B$4/60,$B:$B),2)):BC21),IF(Data!$B$2="",0,"-"))</f>
        <v>0.43781170149185072</v>
      </c>
      <c r="AX21" s="50">
        <f>IFERROR(AVERAGE(INDEX(BD:BD,IFERROR(MATCH($B21-Annex!$B$4/60,$B:$B),2)):BD21),IF(Data!$B$2="",0,"-"))</f>
        <v>2.2723312981562023</v>
      </c>
      <c r="AY21" s="50">
        <f>IFERROR(AVERAGE(INDEX(BE:BE,IFERROR(MATCH($B21-Annex!$B$4/60,$B:$B),2)):BE21),IF(Data!$B$2="",0,"-"))</f>
        <v>0.43308833649642975</v>
      </c>
      <c r="AZ21" s="50">
        <f>IFERROR(AVERAGE(INDEX(BF:BF,IFERROR(MATCH($B21-Annex!$B$4/60,$B:$B),2)):BF21),IF(Data!$B$2="",0,"-"))</f>
        <v>0.43833625159722173</v>
      </c>
      <c r="BA21" s="50">
        <f>IFERROR((5.670373*10^-8*(BG21+273.15)^4+((Annex!$B$5+Annex!$B$6)*(BG21-J21)+Annex!$B$7*(BG21-INDEX(BG:BG,IFERROR(MATCH($B21-Annex!$B$9/60,$B:$B),2)))/(60*($B21-INDEX($B:$B,IFERROR(MATCH($B21-Annex!$B$9/60,$B:$B),2)))))/Annex!$B$8)/1000,IF(Data!$B$2="",0,"-"))</f>
        <v>0.41808897985322457</v>
      </c>
      <c r="BB21" s="50">
        <f>IFERROR((5.670373*10^-8*(BH21+273.15)^4+((Annex!$B$5+Annex!$B$6)*(BH21-M21)+Annex!$B$7*(BH21-INDEX(BH:BH,IFERROR(MATCH($B21-Annex!$B$9/60,$B:$B),2)))/(60*($B21-INDEX($B:$B,IFERROR(MATCH($B21-Annex!$B$9/60,$B:$B),2)))))/Annex!$B$8)/1000,IF(Data!$B$2="",0,"-"))</f>
        <v>11.264540601944638</v>
      </c>
      <c r="BC21" s="50">
        <f>IFERROR((5.670373*10^-8*(BI21+273.15)^4+((Annex!$B$5+Annex!$B$6)*(BI21-P21)+Annex!$B$7*(BI21-INDEX(BI:BI,IFERROR(MATCH($B21-Annex!$B$9/60,$B:$B),2)))/(60*($B21-INDEX($B:$B,IFERROR(MATCH($B21-Annex!$B$9/60,$B:$B),2)))))/Annex!$B$8)/1000,IF(Data!$B$2="",0,"-"))</f>
        <v>0.40711199725169722</v>
      </c>
      <c r="BD21" s="50">
        <f>IFERROR((5.670373*10^-8*(BJ21+273.15)^4+((Annex!$B$5+Annex!$B$6)*(BJ21-S21)+Annex!$B$7*(BJ21-INDEX(BJ:BJ,IFERROR(MATCH($B21-Annex!$B$9/60,$B:$B),2)))/(60*($B21-INDEX($B:$B,IFERROR(MATCH($B21-Annex!$B$9/60,$B:$B),2)))))/Annex!$B$8)/1000,IF(Data!$B$2="",0,"-"))</f>
        <v>-10.67893383768792</v>
      </c>
      <c r="BE21" s="50">
        <f>IFERROR((5.670373*10^-8*(BK21+273.15)^4+((Annex!$B$5+Annex!$B$6)*(BK21-V21)+Annex!$B$7*(BK21-INDEX(BK:BK,IFERROR(MATCH($B21-Annex!$B$9/60,$B:$B),2)))/(60*($B21-INDEX($B:$B,IFERROR(MATCH($B21-Annex!$B$9/60,$B:$B),2)))))/Annex!$B$8)/1000,IF(Data!$B$2="",0,"-"))</f>
        <v>0.45146133657402915</v>
      </c>
      <c r="BF21" s="50">
        <f>IFERROR((5.670373*10^-8*(BL21+273.15)^4+((Annex!$B$5+Annex!$B$6)*(BL21-Y21)+Annex!$B$7*(BL21-INDEX(BL:BL,IFERROR(MATCH($B21-Annex!$B$9/60,$B:$B),2)))/(60*($B21-INDEX($B:$B,IFERROR(MATCH($B21-Annex!$B$9/60,$B:$B),2)))))/Annex!$B$8)/1000,IF(Data!$B$2="",0,"-"))</f>
        <v>0.42191913625602195</v>
      </c>
      <c r="BG21" s="20">
        <v>20.933</v>
      </c>
      <c r="BH21" s="20">
        <v>275.05099999999999</v>
      </c>
      <c r="BI21" s="20">
        <v>20.756</v>
      </c>
      <c r="BJ21" s="20">
        <v>90.620999999999995</v>
      </c>
      <c r="BK21" s="20">
        <v>20.631</v>
      </c>
      <c r="BL21" s="20">
        <v>20.914999999999999</v>
      </c>
    </row>
    <row r="22" spans="1:64" x14ac:dyDescent="0.3">
      <c r="A22" s="5">
        <v>21</v>
      </c>
      <c r="B22" s="19">
        <v>1.798833335051313</v>
      </c>
      <c r="C22" s="20">
        <v>132.81096600000001</v>
      </c>
      <c r="D22" s="20">
        <v>130.09413699999999</v>
      </c>
      <c r="E22" s="20">
        <v>164.74926199999999</v>
      </c>
      <c r="F22" s="49">
        <f>IFERROR(SUM(C22:E22),IF(Data!$B$2="",0,"-"))</f>
        <v>427.65436499999998</v>
      </c>
      <c r="G22" s="50">
        <f>IFERROR(F22-Annex!$B$10,IF(Data!$B$2="",0,"-"))</f>
        <v>151.026365</v>
      </c>
      <c r="H22" s="50">
        <f>IFERROR(-14000*(G22-INDEX(G:G,IFERROR(MATCH($B22-Annex!$B$11/60,$B:$B),2)))/(60*($B22-INDEX($B:$B,IFERROR(MATCH($B22-Annex!$B$11/60,$B:$B),2)))),IF(Data!$B$2="",0,"-"))</f>
        <v>-6.5212210090834262</v>
      </c>
      <c r="I22" s="20">
        <v>0.57662702600000004</v>
      </c>
      <c r="J22" s="20">
        <v>21.039000000000001</v>
      </c>
      <c r="K22" s="20">
        <v>9.8999999999999993E+37</v>
      </c>
      <c r="L22" s="20">
        <v>27.562000000000001</v>
      </c>
      <c r="M22" s="20">
        <v>118.289</v>
      </c>
      <c r="N22" s="20">
        <v>690.93799999999999</v>
      </c>
      <c r="O22" s="20">
        <v>21.643000000000001</v>
      </c>
      <c r="P22" s="20">
        <v>20.276</v>
      </c>
      <c r="Q22" s="20">
        <v>676.09799999999996</v>
      </c>
      <c r="R22" s="20">
        <v>21.66</v>
      </c>
      <c r="S22" s="20">
        <v>47.975999999999999</v>
      </c>
      <c r="T22" s="20">
        <v>494.08199999999999</v>
      </c>
      <c r="U22" s="20">
        <v>21.393999999999998</v>
      </c>
      <c r="V22" s="20">
        <v>19.850999999999999</v>
      </c>
      <c r="W22" s="20">
        <v>514.97799999999995</v>
      </c>
      <c r="X22" s="20">
        <v>21.306000000000001</v>
      </c>
      <c r="Y22" s="20">
        <v>20.294</v>
      </c>
      <c r="Z22" s="20">
        <v>450.577</v>
      </c>
      <c r="AA22" s="20">
        <v>21.039000000000001</v>
      </c>
      <c r="AB22" s="20">
        <v>326.58699999999999</v>
      </c>
      <c r="AC22" s="20">
        <v>20.401</v>
      </c>
      <c r="AD22" s="20">
        <v>423.49900000000002</v>
      </c>
      <c r="AE22" s="20">
        <v>20.968</v>
      </c>
      <c r="AF22" s="50">
        <f>IFERROR(AVERAGE(INDEX(AJ:AJ,IFERROR(MATCH($B22-Annex!$B$4/60,$B:$B),2)):AJ22),IF(Data!$B$2="",0,"-"))</f>
        <v>0.3973335152078849</v>
      </c>
      <c r="AG22" s="50">
        <f>IFERROR(AVERAGE(INDEX(AK:AK,IFERROR(MATCH($B22-Annex!$B$4/60,$B:$B),2)):AK22),IF(Data!$B$2="",0,"-"))</f>
        <v>-10.777270047275358</v>
      </c>
      <c r="AH22" s="50">
        <f>IFERROR(AVERAGE(INDEX(AL:AL,IFERROR(MATCH($B22-Annex!$B$4/60,$B:$B),2)):AL22),IF(Data!$B$2="",0,"-"))</f>
        <v>0.42915673073227362</v>
      </c>
      <c r="AI22" s="50">
        <f>IFERROR(AVERAGE(INDEX(AM:AM,IFERROR(MATCH($B22-Annex!$B$4/60,$B:$B),2)):AM22),IF(Data!$B$2="",0,"-"))</f>
        <v>30.441455079401166</v>
      </c>
      <c r="AJ22" s="50">
        <f>IFERROR((5.670373*10^-8*(AN22+273.15)^4+((Annex!$B$5+Annex!$B$6)*(AN22-J22)+Annex!$B$7*(AN22-INDEX(AN:AN,IFERROR(MATCH($B22-Annex!$B$9/60,$B:$B),2)))/(60*($B22-INDEX($B:$B,IFERROR(MATCH($B22-Annex!$B$9/60,$B:$B),2)))))/Annex!$B$8)/1000,IF(Data!$B$2="",0,"-"))</f>
        <v>0.3996775211101094</v>
      </c>
      <c r="AK22" s="50">
        <f>IFERROR((5.670373*10^-8*(AO22+273.15)^4+((Annex!$B$5+Annex!$B$6)*(AO22-M22)+Annex!$B$7*(AO22-INDEX(AO:AO,IFERROR(MATCH($B22-Annex!$B$9/60,$B:$B),2)))/(60*($B22-INDEX($B:$B,IFERROR(MATCH($B22-Annex!$B$9/60,$B:$B),2)))))/Annex!$B$8)/1000,IF(Data!$B$2="",0,"-"))</f>
        <v>2.1752199631968336</v>
      </c>
      <c r="AL22" s="50">
        <f>IFERROR((5.670373*10^-8*(AP22+273.15)^4+((Annex!$B$5+Annex!$B$6)*(AP22-P22)+Annex!$B$7*(AP22-INDEX(AP:AP,IFERROR(MATCH($B22-Annex!$B$9/60,$B:$B),2)))/(60*($B22-INDEX($B:$B,IFERROR(MATCH($B22-Annex!$B$9/60,$B:$B),2)))))/Annex!$B$8)/1000,IF(Data!$B$2="",0,"-"))</f>
        <v>0.45243176084098174</v>
      </c>
      <c r="AM22" s="50">
        <f>IFERROR((5.670373*10^-8*(AQ22+273.15)^4+((Annex!$B$5+Annex!$B$6)*(AQ22-S22)+Annex!$B$7*(AQ22-INDEX(AQ:AQ,IFERROR(MATCH($B22-Annex!$B$9/60,$B:$B),2)))/(60*($B22-INDEX($B:$B,IFERROR(MATCH($B22-Annex!$B$9/60,$B:$B),2)))))/Annex!$B$8)/1000,IF(Data!$B$2="",0,"-"))</f>
        <v>9.5116964839830036</v>
      </c>
      <c r="AN22" s="20">
        <v>20.152000000000001</v>
      </c>
      <c r="AO22" s="20">
        <v>69.244</v>
      </c>
      <c r="AP22" s="20">
        <v>20.756</v>
      </c>
      <c r="AQ22" s="20">
        <v>280.91300000000001</v>
      </c>
      <c r="AR22" s="20">
        <v>21.11</v>
      </c>
      <c r="AS22" s="20">
        <v>21.748999999999999</v>
      </c>
      <c r="AT22" s="20">
        <v>109.827</v>
      </c>
      <c r="AU22" s="50">
        <f>IFERROR(AVERAGE(INDEX(BA:BA,IFERROR(MATCH($B22-Annex!$B$4/60,$B:$B),2)):BA22),IF(Data!$B$2="",0,"-"))</f>
        <v>0.45064051365552094</v>
      </c>
      <c r="AV22" s="50">
        <f>IFERROR(AVERAGE(INDEX(BB:BB,IFERROR(MATCH($B22-Annex!$B$4/60,$B:$B),2)):BB22),IF(Data!$B$2="",0,"-"))</f>
        <v>22.157712992388795</v>
      </c>
      <c r="AW22" s="50">
        <f>IFERROR(AVERAGE(INDEX(BC:BC,IFERROR(MATCH($B22-Annex!$B$4/60,$B:$B),2)):BC22),IF(Data!$B$2="",0,"-"))</f>
        <v>0.43095655421491563</v>
      </c>
      <c r="AX22" s="50">
        <f>IFERROR(AVERAGE(INDEX(BD:BD,IFERROR(MATCH($B22-Annex!$B$4/60,$B:$B),2)):BD22),IF(Data!$B$2="",0,"-"))</f>
        <v>-6.4043891781436857</v>
      </c>
      <c r="AY22" s="50">
        <f>IFERROR(AVERAGE(INDEX(BE:BE,IFERROR(MATCH($B22-Annex!$B$4/60,$B:$B),2)):BE22),IF(Data!$B$2="",0,"-"))</f>
        <v>0.43342127722079127</v>
      </c>
      <c r="AZ22" s="50">
        <f>IFERROR(AVERAGE(INDEX(BF:BF,IFERROR(MATCH($B22-Annex!$B$4/60,$B:$B),2)):BF22),IF(Data!$B$2="",0,"-"))</f>
        <v>0.43510643263733201</v>
      </c>
      <c r="BA22" s="50">
        <f>IFERROR((5.670373*10^-8*(BG22+273.15)^4+((Annex!$B$5+Annex!$B$6)*(BG22-J22)+Annex!$B$7*(BG22-INDEX(BG:BG,IFERROR(MATCH($B22-Annex!$B$9/60,$B:$B),2)))/(60*($B22-INDEX($B:$B,IFERROR(MATCH($B22-Annex!$B$9/60,$B:$B),2)))))/Annex!$B$8)/1000,IF(Data!$B$2="",0,"-"))</f>
        <v>0.45252268433453624</v>
      </c>
      <c r="BB22" s="50">
        <f>IFERROR((5.670373*10^-8*(BH22+273.15)^4+((Annex!$B$5+Annex!$B$6)*(BH22-M22)+Annex!$B$7*(BH22-INDEX(BH:BH,IFERROR(MATCH($B22-Annex!$B$9/60,$B:$B),2)))/(60*($B22-INDEX($B:$B,IFERROR(MATCH($B22-Annex!$B$9/60,$B:$B),2)))))/Annex!$B$8)/1000,IF(Data!$B$2="",0,"-"))</f>
        <v>-2.1296391816334825</v>
      </c>
      <c r="BC22" s="50">
        <f>IFERROR((5.670373*10^-8*(BI22+273.15)^4+((Annex!$B$5+Annex!$B$6)*(BI22-P22)+Annex!$B$7*(BI22-INDEX(BI:BI,IFERROR(MATCH($B22-Annex!$B$9/60,$B:$B),2)))/(60*($B22-INDEX($B:$B,IFERROR(MATCH($B22-Annex!$B$9/60,$B:$B),2)))))/Annex!$B$8)/1000,IF(Data!$B$2="",0,"-"))</f>
        <v>0.40761201504305694</v>
      </c>
      <c r="BD22" s="50">
        <f>IFERROR((5.670373*10^-8*(BJ22+273.15)^4+((Annex!$B$5+Annex!$B$6)*(BJ22-S22)+Annex!$B$7*(BJ22-INDEX(BJ:BJ,IFERROR(MATCH($B22-Annex!$B$9/60,$B:$B),2)))/(60*($B22-INDEX($B:$B,IFERROR(MATCH($B22-Annex!$B$9/60,$B:$B),2)))))/Annex!$B$8)/1000,IF(Data!$B$2="",0,"-"))</f>
        <v>-28.229337269113696</v>
      </c>
      <c r="BE22" s="50">
        <f>IFERROR((5.670373*10^-8*(BK22+273.15)^4+((Annex!$B$5+Annex!$B$6)*(BK22-V22)+Annex!$B$7*(BK22-INDEX(BK:BK,IFERROR(MATCH($B22-Annex!$B$9/60,$B:$B),2)))/(60*($B22-INDEX($B:$B,IFERROR(MATCH($B22-Annex!$B$9/60,$B:$B),2)))))/Annex!$B$8)/1000,IF(Data!$B$2="",0,"-"))</f>
        <v>0.44044154354317927</v>
      </c>
      <c r="BF22" s="50">
        <f>IFERROR((5.670373*10^-8*(BL22+273.15)^4+((Annex!$B$5+Annex!$B$6)*(BL22-Y22)+Annex!$B$7*(BL22-INDEX(BL:BL,IFERROR(MATCH($B22-Annex!$B$9/60,$B:$B),2)))/(60*($B22-INDEX($B:$B,IFERROR(MATCH($B22-Annex!$B$9/60,$B:$B),2)))))/Annex!$B$8)/1000,IF(Data!$B$2="",0,"-"))</f>
        <v>0.43999832173800135</v>
      </c>
      <c r="BG22" s="20">
        <v>21.056999999999999</v>
      </c>
      <c r="BH22" s="20">
        <v>265.81900000000002</v>
      </c>
      <c r="BI22" s="20">
        <v>20.791</v>
      </c>
      <c r="BJ22" s="20">
        <v>118.94799999999999</v>
      </c>
      <c r="BK22" s="20">
        <v>20.649000000000001</v>
      </c>
      <c r="BL22" s="20">
        <v>20.986000000000001</v>
      </c>
    </row>
    <row r="23" spans="1:64" x14ac:dyDescent="0.3">
      <c r="A23" s="5">
        <v>22</v>
      </c>
      <c r="B23" s="19">
        <v>1.883666671346873</v>
      </c>
      <c r="C23" s="20">
        <v>132.76296400000001</v>
      </c>
      <c r="D23" s="20">
        <v>130.097397</v>
      </c>
      <c r="E23" s="20">
        <v>164.74437</v>
      </c>
      <c r="F23" s="49">
        <f>IFERROR(SUM(C23:E23),IF(Data!$B$2="",0,"-"))</f>
        <v>427.60473100000002</v>
      </c>
      <c r="G23" s="50">
        <f>IFERROR(F23-Annex!$B$10,IF(Data!$B$2="",0,"-"))</f>
        <v>150.97673100000003</v>
      </c>
      <c r="H23" s="50">
        <f>IFERROR(-14000*(G23-INDEX(G:G,IFERROR(MATCH($B23-Annex!$B$11/60,$B:$B),2)))/(60*($B23-INDEX($B:$B,IFERROR(MATCH($B23-Annex!$B$11/60,$B:$B),2)))),IF(Data!$B$2="",0,"-"))</f>
        <v>6.1515012232668207</v>
      </c>
      <c r="I23" s="20">
        <v>0.53540201300000001</v>
      </c>
      <c r="J23" s="20">
        <v>21.306000000000001</v>
      </c>
      <c r="K23" s="20">
        <v>771.92100000000005</v>
      </c>
      <c r="L23" s="20">
        <v>28.457000000000001</v>
      </c>
      <c r="M23" s="20">
        <v>108.224</v>
      </c>
      <c r="N23" s="20">
        <v>384.041</v>
      </c>
      <c r="O23" s="20">
        <v>21.766999999999999</v>
      </c>
      <c r="P23" s="20">
        <v>20.364999999999998</v>
      </c>
      <c r="Q23" s="20">
        <v>610.32799999999997</v>
      </c>
      <c r="R23" s="20">
        <v>21.766999999999999</v>
      </c>
      <c r="S23" s="20">
        <v>38.42</v>
      </c>
      <c r="T23" s="20">
        <v>412.20100000000002</v>
      </c>
      <c r="U23" s="20">
        <v>21.446999999999999</v>
      </c>
      <c r="V23" s="20">
        <v>19.815000000000001</v>
      </c>
      <c r="W23" s="20">
        <v>485.59300000000002</v>
      </c>
      <c r="X23" s="20">
        <v>21.306000000000001</v>
      </c>
      <c r="Y23" s="20">
        <v>20.259</v>
      </c>
      <c r="Z23" s="20">
        <v>430.358</v>
      </c>
      <c r="AA23" s="20">
        <v>21.056999999999999</v>
      </c>
      <c r="AB23" s="20">
        <v>276.88600000000002</v>
      </c>
      <c r="AC23" s="20">
        <v>20.454000000000001</v>
      </c>
      <c r="AD23" s="20">
        <v>463.16899999999998</v>
      </c>
      <c r="AE23" s="20">
        <v>20.968</v>
      </c>
      <c r="AF23" s="50">
        <f>IFERROR(AVERAGE(INDEX(AJ:AJ,IFERROR(MATCH($B23-Annex!$B$4/60,$B:$B),2)):AJ23),IF(Data!$B$2="",0,"-"))</f>
        <v>0.40069578937472994</v>
      </c>
      <c r="AG23" s="50">
        <f>IFERROR(AVERAGE(INDEX(AK:AK,IFERROR(MATCH($B23-Annex!$B$4/60,$B:$B),2)):AK23),IF(Data!$B$2="",0,"-"))</f>
        <v>-10.793064400278128</v>
      </c>
      <c r="AH23" s="50">
        <f>IFERROR(AVERAGE(INDEX(AL:AL,IFERROR(MATCH($B23-Annex!$B$4/60,$B:$B),2)):AL23),IF(Data!$B$2="",0,"-"))</f>
        <v>0.43350754902917094</v>
      </c>
      <c r="AI23" s="50">
        <f>IFERROR(AVERAGE(INDEX(AM:AM,IFERROR(MATCH($B23-Annex!$B$4/60,$B:$B),2)):AM23),IF(Data!$B$2="",0,"-"))</f>
        <v>22.863360039830976</v>
      </c>
      <c r="AJ23" s="50">
        <f>IFERROR((5.670373*10^-8*(AN23+273.15)^4+((Annex!$B$5+Annex!$B$6)*(AN23-J23)+Annex!$B$7*(AN23-INDEX(AN:AN,IFERROR(MATCH($B23-Annex!$B$9/60,$B:$B),2)))/(60*($B23-INDEX($B:$B,IFERROR(MATCH($B23-Annex!$B$9/60,$B:$B),2)))))/Annex!$B$8)/1000,IF(Data!$B$2="",0,"-"))</f>
        <v>0.42086943437580021</v>
      </c>
      <c r="AK23" s="50">
        <f>IFERROR((5.670373*10^-8*(AO23+273.15)^4+((Annex!$B$5+Annex!$B$6)*(AO23-M23)+Annex!$B$7*(AO23-INDEX(AO:AO,IFERROR(MATCH($B23-Annex!$B$9/60,$B:$B),2)))/(60*($B23-INDEX($B:$B,IFERROR(MATCH($B23-Annex!$B$9/60,$B:$B),2)))))/Annex!$B$8)/1000,IF(Data!$B$2="",0,"-"))</f>
        <v>-10.887830518294754</v>
      </c>
      <c r="AL23" s="50">
        <f>IFERROR((5.670373*10^-8*(AP23+273.15)^4+((Annex!$B$5+Annex!$B$6)*(AP23-P23)+Annex!$B$7*(AP23-INDEX(AP:AP,IFERROR(MATCH($B23-Annex!$B$9/60,$B:$B),2)))/(60*($B23-INDEX($B:$B,IFERROR(MATCH($B23-Annex!$B$9/60,$B:$B),2)))))/Annex!$B$8)/1000,IF(Data!$B$2="",0,"-"))</f>
        <v>0.45961245881055496</v>
      </c>
      <c r="AM23" s="50">
        <f>IFERROR((5.670373*10^-8*(AQ23+273.15)^4+((Annex!$B$5+Annex!$B$6)*(AQ23-S23)+Annex!$B$7*(AQ23-INDEX(AQ:AQ,IFERROR(MATCH($B23-Annex!$B$9/60,$B:$B),2)))/(60*($B23-INDEX($B:$B,IFERROR(MATCH($B23-Annex!$B$9/60,$B:$B),2)))))/Annex!$B$8)/1000,IF(Data!$B$2="",0,"-"))</f>
        <v>-22.605210197590178</v>
      </c>
      <c r="AN23" s="20">
        <v>20.152000000000001</v>
      </c>
      <c r="AO23" s="20">
        <v>40.241999999999997</v>
      </c>
      <c r="AP23" s="20">
        <v>20.756</v>
      </c>
      <c r="AQ23" s="20">
        <v>277.786</v>
      </c>
      <c r="AR23" s="20">
        <v>21.093</v>
      </c>
      <c r="AS23" s="20">
        <v>21.785</v>
      </c>
      <c r="AT23" s="20">
        <v>163.54499999999999</v>
      </c>
      <c r="AU23" s="50">
        <f>IFERROR(AVERAGE(INDEX(BA:BA,IFERROR(MATCH($B23-Annex!$B$4/60,$B:$B),2)):BA23),IF(Data!$B$2="",0,"-"))</f>
        <v>0.45934476343216685</v>
      </c>
      <c r="AV23" s="50">
        <f>IFERROR(AVERAGE(INDEX(BB:BB,IFERROR(MATCH($B23-Annex!$B$4/60,$B:$B),2)):BB23),IF(Data!$B$2="",0,"-"))</f>
        <v>21.967967359880792</v>
      </c>
      <c r="AW23" s="50">
        <f>IFERROR(AVERAGE(INDEX(BC:BC,IFERROR(MATCH($B23-Annex!$B$4/60,$B:$B),2)):BC23),IF(Data!$B$2="",0,"-"))</f>
        <v>0.43519090885360423</v>
      </c>
      <c r="AX23" s="50">
        <f>IFERROR(AVERAGE(INDEX(BD:BD,IFERROR(MATCH($B23-Annex!$B$4/60,$B:$B),2)):BD23),IF(Data!$B$2="",0,"-"))</f>
        <v>-1.8246317421652805</v>
      </c>
      <c r="AY23" s="50">
        <f>IFERROR(AVERAGE(INDEX(BE:BE,IFERROR(MATCH($B23-Annex!$B$4/60,$B:$B),2)):BE23),IF(Data!$B$2="",0,"-"))</f>
        <v>0.43995908540019485</v>
      </c>
      <c r="AZ23" s="50">
        <f>IFERROR(AVERAGE(INDEX(BF:BF,IFERROR(MATCH($B23-Annex!$B$4/60,$B:$B),2)):BF23),IF(Data!$B$2="",0,"-"))</f>
        <v>0.445222753173101</v>
      </c>
      <c r="BA23" s="50">
        <f>IFERROR((5.670373*10^-8*(BG23+273.15)^4+((Annex!$B$5+Annex!$B$6)*(BG23-J23)+Annex!$B$7*(BG23-INDEX(BG:BG,IFERROR(MATCH($B23-Annex!$B$9/60,$B:$B),2)))/(60*($B23-INDEX($B:$B,IFERROR(MATCH($B23-Annex!$B$9/60,$B:$B),2)))))/Annex!$B$8)/1000,IF(Data!$B$2="",0,"-"))</f>
        <v>0.51157026209204215</v>
      </c>
      <c r="BB23" s="50">
        <f>IFERROR((5.670373*10^-8*(BH23+273.15)^4+((Annex!$B$5+Annex!$B$6)*(BH23-M23)+Annex!$B$7*(BH23-INDEX(BH:BH,IFERROR(MATCH($B23-Annex!$B$9/60,$B:$B),2)))/(60*($B23-INDEX($B:$B,IFERROR(MATCH($B23-Annex!$B$9/60,$B:$B),2)))))/Annex!$B$8)/1000,IF(Data!$B$2="",0,"-"))</f>
        <v>20.829493564832774</v>
      </c>
      <c r="BC23" s="50">
        <f>IFERROR((5.670373*10^-8*(BI23+273.15)^4+((Annex!$B$5+Annex!$B$6)*(BI23-P23)+Annex!$B$7*(BI23-INDEX(BI:BI,IFERROR(MATCH($B23-Annex!$B$9/60,$B:$B),2)))/(60*($B23-INDEX($B:$B,IFERROR(MATCH($B23-Annex!$B$9/60,$B:$B),2)))))/Annex!$B$8)/1000,IF(Data!$B$2="",0,"-"))</f>
        <v>0.46059703668573576</v>
      </c>
      <c r="BD23" s="50">
        <f>IFERROR((5.670373*10^-8*(BJ23+273.15)^4+((Annex!$B$5+Annex!$B$6)*(BJ23-S23)+Annex!$B$7*(BJ23-INDEX(BJ:BJ,IFERROR(MATCH($B23-Annex!$B$9/60,$B:$B),2)))/(60*($B23-INDEX($B:$B,IFERROR(MATCH($B23-Annex!$B$9/60,$B:$B),2)))))/Annex!$B$8)/1000,IF(Data!$B$2="",0,"-"))</f>
        <v>25.653912873705153</v>
      </c>
      <c r="BE23" s="50">
        <f>IFERROR((5.670373*10^-8*(BK23+273.15)^4+((Annex!$B$5+Annex!$B$6)*(BK23-V23)+Annex!$B$7*(BK23-INDEX(BK:BK,IFERROR(MATCH($B23-Annex!$B$9/60,$B:$B),2)))/(60*($B23-INDEX($B:$B,IFERROR(MATCH($B23-Annex!$B$9/60,$B:$B),2)))))/Annex!$B$8)/1000,IF(Data!$B$2="",0,"-"))</f>
        <v>0.47918593447661634</v>
      </c>
      <c r="BF23" s="50">
        <f>IFERROR((5.670373*10^-8*(BL23+273.15)^4+((Annex!$B$5+Annex!$B$6)*(BL23-Y23)+Annex!$B$7*(BL23-INDEX(BL:BL,IFERROR(MATCH($B23-Annex!$B$9/60,$B:$B),2)))/(60*($B23-INDEX($B:$B,IFERROR(MATCH($B23-Annex!$B$9/60,$B:$B),2)))))/Annex!$B$8)/1000,IF(Data!$B$2="",0,"-"))</f>
        <v>0.50592067638771487</v>
      </c>
      <c r="BG23" s="20">
        <v>21.11</v>
      </c>
      <c r="BH23" s="20">
        <v>295.83300000000003</v>
      </c>
      <c r="BI23" s="20">
        <v>20.809000000000001</v>
      </c>
      <c r="BJ23" s="20">
        <v>133.42500000000001</v>
      </c>
      <c r="BK23" s="20">
        <v>20.702000000000002</v>
      </c>
      <c r="BL23" s="20">
        <v>21.039000000000001</v>
      </c>
    </row>
    <row r="24" spans="1:64" x14ac:dyDescent="0.3">
      <c r="A24" s="5">
        <v>23</v>
      </c>
      <c r="B24" s="19">
        <v>1.9671666668727994</v>
      </c>
      <c r="C24" s="20">
        <v>132.79225199999999</v>
      </c>
      <c r="D24" s="20">
        <v>130.11368400000001</v>
      </c>
      <c r="E24" s="20">
        <v>164.78673699999999</v>
      </c>
      <c r="F24" s="49">
        <f>IFERROR(SUM(C24:E24),IF(Data!$B$2="",0,"-"))</f>
        <v>427.69267300000001</v>
      </c>
      <c r="G24" s="50">
        <f>IFERROR(F24-Annex!$B$10,IF(Data!$B$2="",0,"-"))</f>
        <v>151.06467300000003</v>
      </c>
      <c r="H24" s="50">
        <f>IFERROR(-14000*(G24-INDEX(G:G,IFERROR(MATCH($B24-Annex!$B$11/60,$B:$B),2)))/(60*($B24-INDEX($B:$B,IFERROR(MATCH($B24-Annex!$B$11/60,$B:$B),2)))),IF(Data!$B$2="",0,"-"))</f>
        <v>-12.364481758304064</v>
      </c>
      <c r="I24" s="20">
        <v>0.49417699999999998</v>
      </c>
      <c r="J24" s="20">
        <v>21.465</v>
      </c>
      <c r="K24" s="20">
        <v>1365.575</v>
      </c>
      <c r="L24" s="20">
        <v>29.245999999999999</v>
      </c>
      <c r="M24" s="20">
        <v>135.82</v>
      </c>
      <c r="N24" s="20">
        <v>401.017</v>
      </c>
      <c r="O24" s="20">
        <v>21.82</v>
      </c>
      <c r="P24" s="20">
        <v>20.347000000000001</v>
      </c>
      <c r="Q24" s="20">
        <v>544.43399999999997</v>
      </c>
      <c r="R24" s="20">
        <v>21.785</v>
      </c>
      <c r="S24" s="20">
        <v>52.136000000000003</v>
      </c>
      <c r="T24" s="20">
        <v>498.62299999999999</v>
      </c>
      <c r="U24" s="20">
        <v>21.501000000000001</v>
      </c>
      <c r="V24" s="20">
        <v>19.867999999999999</v>
      </c>
      <c r="W24" s="20">
        <v>541.51599999999996</v>
      </c>
      <c r="X24" s="20">
        <v>21.376999999999999</v>
      </c>
      <c r="Y24" s="20">
        <v>20.152000000000001</v>
      </c>
      <c r="Z24" s="20">
        <v>434.74599999999998</v>
      </c>
      <c r="AA24" s="20">
        <v>21.056999999999999</v>
      </c>
      <c r="AB24" s="20">
        <v>342.899</v>
      </c>
      <c r="AC24" s="20">
        <v>20.454000000000001</v>
      </c>
      <c r="AD24" s="20">
        <v>415.899</v>
      </c>
      <c r="AE24" s="20">
        <v>20.951000000000001</v>
      </c>
      <c r="AF24" s="50">
        <f>IFERROR(AVERAGE(INDEX(AJ:AJ,IFERROR(MATCH($B24-Annex!$B$4/60,$B:$B),2)):AJ24),IF(Data!$B$2="",0,"-"))</f>
        <v>0.40414821694558761</v>
      </c>
      <c r="AG24" s="50">
        <f>IFERROR(AVERAGE(INDEX(AK:AK,IFERROR(MATCH($B24-Annex!$B$4/60,$B:$B),2)):AK24),IF(Data!$B$2="",0,"-"))</f>
        <v>-3.3684577565215359</v>
      </c>
      <c r="AH24" s="50">
        <f>IFERROR(AVERAGE(INDEX(AL:AL,IFERROR(MATCH($B24-Annex!$B$4/60,$B:$B),2)):AL24),IF(Data!$B$2="",0,"-"))</f>
        <v>0.43318738452130601</v>
      </c>
      <c r="AI24" s="50">
        <f>IFERROR(AVERAGE(INDEX(AM:AM,IFERROR(MATCH($B24-Annex!$B$4/60,$B:$B),2)):AM24),IF(Data!$B$2="",0,"-"))</f>
        <v>15.963617372193488</v>
      </c>
      <c r="AJ24" s="50">
        <f>IFERROR((5.670373*10^-8*(AN24+273.15)^4+((Annex!$B$5+Annex!$B$6)*(AN24-J24)+Annex!$B$7*(AN24-INDEX(AN:AN,IFERROR(MATCH($B24-Annex!$B$9/60,$B:$B),2)))/(60*($B24-INDEX($B:$B,IFERROR(MATCH($B24-Annex!$B$9/60,$B:$B),2)))))/Annex!$B$8)/1000,IF(Data!$B$2="",0,"-"))</f>
        <v>0.40982145515362961</v>
      </c>
      <c r="AK24" s="50">
        <f>IFERROR((5.670373*10^-8*(AO24+273.15)^4+((Annex!$B$5+Annex!$B$6)*(AO24-M24)+Annex!$B$7*(AO24-INDEX(AO:AO,IFERROR(MATCH($B24-Annex!$B$9/60,$B:$B),2)))/(60*($B24-INDEX($B:$B,IFERROR(MATCH($B24-Annex!$B$9/60,$B:$B),2)))))/Annex!$B$8)/1000,IF(Data!$B$2="",0,"-"))</f>
        <v>3.2331596005939054</v>
      </c>
      <c r="AL24" s="50">
        <f>IFERROR((5.670373*10^-8*(AP24+273.15)^4+((Annex!$B$5+Annex!$B$6)*(AP24-P24)+Annex!$B$7*(AP24-INDEX(AP:AP,IFERROR(MATCH($B24-Annex!$B$9/60,$B:$B),2)))/(60*($B24-INDEX($B:$B,IFERROR(MATCH($B24-Annex!$B$9/60,$B:$B),2)))))/Annex!$B$8)/1000,IF(Data!$B$2="",0,"-"))</f>
        <v>0.42243977282047218</v>
      </c>
      <c r="AM24" s="50">
        <f>IFERROR((5.670373*10^-8*(AQ24+273.15)^4+((Annex!$B$5+Annex!$B$6)*(AQ24-S24)+Annex!$B$7*(AQ24-INDEX(AQ:AQ,IFERROR(MATCH($B24-Annex!$B$9/60,$B:$B),2)))/(60*($B24-INDEX($B:$B,IFERROR(MATCH($B24-Annex!$B$9/60,$B:$B),2)))))/Annex!$B$8)/1000,IF(Data!$B$2="",0,"-"))</f>
        <v>10.74163729250095</v>
      </c>
      <c r="AN24" s="20">
        <v>20.187999999999999</v>
      </c>
      <c r="AO24" s="20">
        <v>76.406999999999996</v>
      </c>
      <c r="AP24" s="20">
        <v>20.738</v>
      </c>
      <c r="AQ24" s="20">
        <v>281.34399999999999</v>
      </c>
      <c r="AR24" s="20">
        <v>21.181000000000001</v>
      </c>
      <c r="AS24" s="20">
        <v>21.748999999999999</v>
      </c>
      <c r="AT24" s="20">
        <v>154.41</v>
      </c>
      <c r="AU24" s="50">
        <f>IFERROR(AVERAGE(INDEX(BA:BA,IFERROR(MATCH($B24-Annex!$B$4/60,$B:$B),2)):BA24),IF(Data!$B$2="",0,"-"))</f>
        <v>0.4572668867360295</v>
      </c>
      <c r="AV24" s="50">
        <f>IFERROR(AVERAGE(INDEX(BB:BB,IFERROR(MATCH($B24-Annex!$B$4/60,$B:$B),2)):BB24),IF(Data!$B$2="",0,"-"))</f>
        <v>13.784386135520377</v>
      </c>
      <c r="AW24" s="50">
        <f>IFERROR(AVERAGE(INDEX(BC:BC,IFERROR(MATCH($B24-Annex!$B$4/60,$B:$B),2)):BC24),IF(Data!$B$2="",0,"-"))</f>
        <v>0.43642721380700827</v>
      </c>
      <c r="AX24" s="50">
        <f>IFERROR(AVERAGE(INDEX(BD:BD,IFERROR(MATCH($B24-Annex!$B$4/60,$B:$B),2)):BD24),IF(Data!$B$2="",0,"-"))</f>
        <v>0.50220933647210075</v>
      </c>
      <c r="AY24" s="50">
        <f>IFERROR(AVERAGE(INDEX(BE:BE,IFERROR(MATCH($B24-Annex!$B$4/60,$B:$B),2)):BE24),IF(Data!$B$2="",0,"-"))</f>
        <v>0.44785051484122057</v>
      </c>
      <c r="AZ24" s="50">
        <f>IFERROR(AVERAGE(INDEX(BF:BF,IFERROR(MATCH($B24-Annex!$B$4/60,$B:$B),2)):BF24),IF(Data!$B$2="",0,"-"))</f>
        <v>0.44488203888738675</v>
      </c>
      <c r="BA24" s="50">
        <f>IFERROR((5.670373*10^-8*(BG24+273.15)^4+((Annex!$B$5+Annex!$B$6)*(BG24-J24)+Annex!$B$7*(BG24-INDEX(BG:BG,IFERROR(MATCH($B24-Annex!$B$9/60,$B:$B),2)))/(60*($B24-INDEX($B:$B,IFERROR(MATCH($B24-Annex!$B$9/60,$B:$B),2)))))/Annex!$B$8)/1000,IF(Data!$B$2="",0,"-"))</f>
        <v>0.48362040128691602</v>
      </c>
      <c r="BB24" s="50">
        <f>IFERROR((5.670373*10^-8*(BH24+273.15)^4+((Annex!$B$5+Annex!$B$6)*(BH24-M24)+Annex!$B$7*(BH24-INDEX(BH:BH,IFERROR(MATCH($B24-Annex!$B$9/60,$B:$B),2)))/(60*($B24-INDEX($B:$B,IFERROR(MATCH($B24-Annex!$B$9/60,$B:$B),2)))))/Annex!$B$8)/1000,IF(Data!$B$2="",0,"-"))</f>
        <v>5.7198354222800356</v>
      </c>
      <c r="BC24" s="50">
        <f>IFERROR((5.670373*10^-8*(BI24+273.15)^4+((Annex!$B$5+Annex!$B$6)*(BI24-P24)+Annex!$B$7*(BI24-INDEX(BI:BI,IFERROR(MATCH($B24-Annex!$B$9/60,$B:$B),2)))/(60*($B24-INDEX($B:$B,IFERROR(MATCH($B24-Annex!$B$9/60,$B:$B),2)))))/Annex!$B$8)/1000,IF(Data!$B$2="",0,"-"))</f>
        <v>0.47220650386250002</v>
      </c>
      <c r="BD24" s="50">
        <f>IFERROR((5.670373*10^-8*(BJ24+273.15)^4+((Annex!$B$5+Annex!$B$6)*(BJ24-S24)+Annex!$B$7*(BJ24-INDEX(BJ:BJ,IFERROR(MATCH($B24-Annex!$B$9/60,$B:$B),2)))/(60*($B24-INDEX($B:$B,IFERROR(MATCH($B24-Annex!$B$9/60,$B:$B),2)))))/Annex!$B$8)/1000,IF(Data!$B$2="",0,"-"))</f>
        <v>9.237052611324593</v>
      </c>
      <c r="BE24" s="50">
        <f>IFERROR((5.670373*10^-8*(BK24+273.15)^4+((Annex!$B$5+Annex!$B$6)*(BK24-V24)+Annex!$B$7*(BK24-INDEX(BK:BK,IFERROR(MATCH($B24-Annex!$B$9/60,$B:$B),2)))/(60*($B24-INDEX($B:$B,IFERROR(MATCH($B24-Annex!$B$9/60,$B:$B),2)))))/Annex!$B$8)/1000,IF(Data!$B$2="",0,"-"))</f>
        <v>0.49870116144886956</v>
      </c>
      <c r="BF24" s="50">
        <f>IFERROR((5.670373*10^-8*(BL24+273.15)^4+((Annex!$B$5+Annex!$B$6)*(BL24-Y24)+Annex!$B$7*(BL24-INDEX(BL:BL,IFERROR(MATCH($B24-Annex!$B$9/60,$B:$B),2)))/(60*($B24-INDEX($B:$B,IFERROR(MATCH($B24-Annex!$B$9/60,$B:$B),2)))))/Annex!$B$8)/1000,IF(Data!$B$2="",0,"-"))</f>
        <v>0.44319332173800136</v>
      </c>
      <c r="BG24" s="20">
        <v>21.181000000000001</v>
      </c>
      <c r="BH24" s="20">
        <v>262.37299999999999</v>
      </c>
      <c r="BI24" s="20">
        <v>20.861999999999998</v>
      </c>
      <c r="BJ24" s="20">
        <v>130.435</v>
      </c>
      <c r="BK24" s="20">
        <v>20.756</v>
      </c>
      <c r="BL24" s="20">
        <v>20.986000000000001</v>
      </c>
    </row>
    <row r="25" spans="1:64" x14ac:dyDescent="0.3">
      <c r="A25" s="5">
        <v>24</v>
      </c>
      <c r="B25" s="19">
        <v>2.051166674355045</v>
      </c>
      <c r="C25" s="20">
        <v>132.80771999999999</v>
      </c>
      <c r="D25" s="20">
        <v>130.117749</v>
      </c>
      <c r="E25" s="20">
        <v>164.69873200000001</v>
      </c>
      <c r="F25" s="49">
        <f>IFERROR(SUM(C25:E25),IF(Data!$B$2="",0,"-"))</f>
        <v>427.62420100000003</v>
      </c>
      <c r="G25" s="50">
        <f>IFERROR(F25-Annex!$B$10,IF(Data!$B$2="",0,"-"))</f>
        <v>150.99620100000004</v>
      </c>
      <c r="H25" s="50">
        <f>IFERROR(-14000*(G25-INDEX(G:G,IFERROR(MATCH($B25-Annex!$B$11/60,$B:$B),2)))/(60*($B25-INDEX($B:$B,IFERROR(MATCH($B25-Annex!$B$11/60,$B:$B),2)))),IF(Data!$B$2="",0,"-"))</f>
        <v>6.3828749933137239</v>
      </c>
      <c r="I25" s="20">
        <v>0.57662702600000004</v>
      </c>
      <c r="J25" s="20">
        <v>21.643000000000001</v>
      </c>
      <c r="K25" s="20">
        <v>1305.2760000000001</v>
      </c>
      <c r="L25" s="20">
        <v>30.317</v>
      </c>
      <c r="M25" s="20">
        <v>91.596999999999994</v>
      </c>
      <c r="N25" s="20">
        <v>353.84399999999999</v>
      </c>
      <c r="O25" s="20">
        <v>21.943999999999999</v>
      </c>
      <c r="P25" s="20">
        <v>20.276</v>
      </c>
      <c r="Q25" s="20">
        <v>507.25599999999997</v>
      </c>
      <c r="R25" s="20">
        <v>21.82</v>
      </c>
      <c r="S25" s="20">
        <v>87.673000000000002</v>
      </c>
      <c r="T25" s="20">
        <v>466.19499999999999</v>
      </c>
      <c r="U25" s="20">
        <v>21.483000000000001</v>
      </c>
      <c r="V25" s="20">
        <v>19.78</v>
      </c>
      <c r="W25" s="20">
        <v>448.553</v>
      </c>
      <c r="X25" s="20">
        <v>21.306000000000001</v>
      </c>
      <c r="Y25" s="20">
        <v>20.135000000000002</v>
      </c>
      <c r="Z25" s="20">
        <v>456.86599999999999</v>
      </c>
      <c r="AA25" s="20">
        <v>21.039000000000001</v>
      </c>
      <c r="AB25" s="20">
        <v>323.298</v>
      </c>
      <c r="AC25" s="20">
        <v>20.472000000000001</v>
      </c>
      <c r="AD25" s="20">
        <v>411.46199999999999</v>
      </c>
      <c r="AE25" s="20">
        <v>20.914999999999999</v>
      </c>
      <c r="AF25" s="50">
        <f>IFERROR(AVERAGE(INDEX(AJ:AJ,IFERROR(MATCH($B25-Annex!$B$4/60,$B:$B),2)):AJ25),IF(Data!$B$2="",0,"-"))</f>
        <v>0.39784871404317196</v>
      </c>
      <c r="AG25" s="50">
        <f>IFERROR(AVERAGE(INDEX(AK:AK,IFERROR(MATCH($B25-Annex!$B$4/60,$B:$B),2)):AK25),IF(Data!$B$2="",0,"-"))</f>
        <v>-3.7740544594251273</v>
      </c>
      <c r="AH25" s="50">
        <f>IFERROR(AVERAGE(INDEX(AL:AL,IFERROR(MATCH($B25-Annex!$B$4/60,$B:$B),2)):AL25),IF(Data!$B$2="",0,"-"))</f>
        <v>0.42688948863224141</v>
      </c>
      <c r="AI25" s="50">
        <f>IFERROR(AVERAGE(INDEX(AM:AM,IFERROR(MATCH($B25-Annex!$B$4/60,$B:$B),2)):AM25),IF(Data!$B$2="",0,"-"))</f>
        <v>7.3958897407695305</v>
      </c>
      <c r="AJ25" s="50">
        <f>IFERROR((5.670373*10^-8*(AN25+273.15)^4+((Annex!$B$5+Annex!$B$6)*(AN25-J25)+Annex!$B$7*(AN25-INDEX(AN:AN,IFERROR(MATCH($B25-Annex!$B$9/60,$B:$B),2)))/(60*($B25-INDEX($B:$B,IFERROR(MATCH($B25-Annex!$B$9/60,$B:$B),2)))))/Annex!$B$8)/1000,IF(Data!$B$2="",0,"-"))</f>
        <v>0.35690522257323959</v>
      </c>
      <c r="AK25" s="50">
        <f>IFERROR((5.670373*10^-8*(AO25+273.15)^4+((Annex!$B$5+Annex!$B$6)*(AO25-M25)+Annex!$B$7*(AO25-INDEX(AO:AO,IFERROR(MATCH($B25-Annex!$B$9/60,$B:$B),2)))/(60*($B25-INDEX($B:$B,IFERROR(MATCH($B25-Annex!$B$9/60,$B:$B),2)))))/Annex!$B$8)/1000,IF(Data!$B$2="",0,"-"))</f>
        <v>5.3048184171484944</v>
      </c>
      <c r="AL25" s="50">
        <f>IFERROR((5.670373*10^-8*(AP25+273.15)^4+((Annex!$B$5+Annex!$B$6)*(AP25-P25)+Annex!$B$7*(AP25-INDEX(AP:AP,IFERROR(MATCH($B25-Annex!$B$9/60,$B:$B),2)))/(60*($B25-INDEX($B:$B,IFERROR(MATCH($B25-Annex!$B$9/60,$B:$B),2)))))/Annex!$B$8)/1000,IF(Data!$B$2="",0,"-"))</f>
        <v>0.4041675299128562</v>
      </c>
      <c r="AM25" s="50">
        <f>IFERROR((5.670373*10^-8*(AQ25+273.15)^4+((Annex!$B$5+Annex!$B$6)*(AQ25-S25)+Annex!$B$7*(AQ25-INDEX(AQ:AQ,IFERROR(MATCH($B25-Annex!$B$9/60,$B:$B),2)))/(60*($B25-INDEX($B:$B,IFERROR(MATCH($B25-Annex!$B$9/60,$B:$B),2)))))/Annex!$B$8)/1000,IF(Data!$B$2="",0,"-"))</f>
        <v>-4.4356585459083897</v>
      </c>
      <c r="AN25" s="20">
        <v>20.099</v>
      </c>
      <c r="AO25" s="20">
        <v>50.95</v>
      </c>
      <c r="AP25" s="20">
        <v>20.702000000000002</v>
      </c>
      <c r="AQ25" s="20">
        <v>253.773</v>
      </c>
      <c r="AR25" s="20">
        <v>21.146000000000001</v>
      </c>
      <c r="AS25" s="20">
        <v>21.696000000000002</v>
      </c>
      <c r="AT25" s="20">
        <v>138.24299999999999</v>
      </c>
      <c r="AU25" s="50">
        <f>IFERROR(AVERAGE(INDEX(BA:BA,IFERROR(MATCH($B25-Annex!$B$4/60,$B:$B),2)):BA25),IF(Data!$B$2="",0,"-"))</f>
        <v>0.45868175927589094</v>
      </c>
      <c r="AV25" s="50">
        <f>IFERROR(AVERAGE(INDEX(BB:BB,IFERROR(MATCH($B25-Annex!$B$4/60,$B:$B),2)):BB25),IF(Data!$B$2="",0,"-"))</f>
        <v>17.955330514790003</v>
      </c>
      <c r="AW25" s="50">
        <f>IFERROR(AVERAGE(INDEX(BC:BC,IFERROR(MATCH($B25-Annex!$B$4/60,$B:$B),2)):BC25),IF(Data!$B$2="",0,"-"))</f>
        <v>0.43709677965629351</v>
      </c>
      <c r="AX25" s="50">
        <f>IFERROR(AVERAGE(INDEX(BD:BD,IFERROR(MATCH($B25-Annex!$B$4/60,$B:$B),2)):BD25),IF(Data!$B$2="",0,"-"))</f>
        <v>6.134637421657021</v>
      </c>
      <c r="AY25" s="50">
        <f>IFERROR(AVERAGE(INDEX(BE:BE,IFERROR(MATCH($B25-Annex!$B$4/60,$B:$B),2)):BE25),IF(Data!$B$2="",0,"-"))</f>
        <v>0.44210507240839902</v>
      </c>
      <c r="AZ25" s="50">
        <f>IFERROR(AVERAGE(INDEX(BF:BF,IFERROR(MATCH($B25-Annex!$B$4/60,$B:$B),2)):BF25),IF(Data!$B$2="",0,"-"))</f>
        <v>0.44021645881682508</v>
      </c>
      <c r="BA25" s="50">
        <f>IFERROR((5.670373*10^-8*(BG25+273.15)^4+((Annex!$B$5+Annex!$B$6)*(BG25-J25)+Annex!$B$7*(BG25-INDEX(BG:BG,IFERROR(MATCH($B25-Annex!$B$9/60,$B:$B),2)))/(60*($B25-INDEX($B:$B,IFERROR(MATCH($B25-Annex!$B$9/60,$B:$B),2)))))/Annex!$B$8)/1000,IF(Data!$B$2="",0,"-"))</f>
        <v>0.45224950673617542</v>
      </c>
      <c r="BB25" s="50">
        <f>IFERROR((5.670373*10^-8*(BH25+273.15)^4+((Annex!$B$5+Annex!$B$6)*(BH25-M25)+Annex!$B$7*(BH25-INDEX(BH:BH,IFERROR(MATCH($B25-Annex!$B$9/60,$B:$B),2)))/(60*($B25-INDEX($B:$B,IFERROR(MATCH($B25-Annex!$B$9/60,$B:$B),2)))))/Annex!$B$8)/1000,IF(Data!$B$2="",0,"-"))</f>
        <v>26.706739794117617</v>
      </c>
      <c r="BC25" s="50">
        <f>IFERROR((5.670373*10^-8*(BI25+273.15)^4+((Annex!$B$5+Annex!$B$6)*(BI25-P25)+Annex!$B$7*(BI25-INDEX(BI:BI,IFERROR(MATCH($B25-Annex!$B$9/60,$B:$B),2)))/(60*($B25-INDEX($B:$B,IFERROR(MATCH($B25-Annex!$B$9/60,$B:$B),2)))))/Annex!$B$8)/1000,IF(Data!$B$2="",0,"-"))</f>
        <v>0.41557677945626742</v>
      </c>
      <c r="BD25" s="50">
        <f>IFERROR((5.670373*10^-8*(BJ25+273.15)^4+((Annex!$B$5+Annex!$B$6)*(BJ25-S25)+Annex!$B$7*(BJ25-INDEX(BJ:BJ,IFERROR(MATCH($B25-Annex!$B$9/60,$B:$B),2)))/(60*($B25-INDEX($B:$B,IFERROR(MATCH($B25-Annex!$B$9/60,$B:$B),2)))))/Annex!$B$8)/1000,IF(Data!$B$2="",0,"-"))</f>
        <v>8.0242487379973344</v>
      </c>
      <c r="BE25" s="50">
        <f>IFERROR((5.670373*10^-8*(BK25+273.15)^4+((Annex!$B$5+Annex!$B$6)*(BK25-V25)+Annex!$B$7*(BK25-INDEX(BK:BK,IFERROR(MATCH($B25-Annex!$B$9/60,$B:$B),2)))/(60*($B25-INDEX($B:$B,IFERROR(MATCH($B25-Annex!$B$9/60,$B:$B),2)))))/Annex!$B$8)/1000,IF(Data!$B$2="",0,"-"))</f>
        <v>0.39508010938041521</v>
      </c>
      <c r="BF25" s="50">
        <f>IFERROR((5.670373*10^-8*(BL25+273.15)^4+((Annex!$B$5+Annex!$B$6)*(BL25-Y25)+Annex!$B$7*(BL25-INDEX(BL:BL,IFERROR(MATCH($B25-Annex!$B$9/60,$B:$B),2)))/(60*($B25-INDEX($B:$B,IFERROR(MATCH($B25-Annex!$B$9/60,$B:$B),2)))))/Annex!$B$8)/1000,IF(Data!$B$2="",0,"-"))</f>
        <v>0.40597738613153755</v>
      </c>
      <c r="BG25" s="20">
        <v>21.181000000000001</v>
      </c>
      <c r="BH25" s="20">
        <v>323.24700000000001</v>
      </c>
      <c r="BI25" s="20">
        <v>20.773</v>
      </c>
      <c r="BJ25" s="20">
        <v>143.137</v>
      </c>
      <c r="BK25" s="20">
        <v>20.614000000000001</v>
      </c>
      <c r="BL25" s="20">
        <v>20.968</v>
      </c>
    </row>
    <row r="26" spans="1:64" x14ac:dyDescent="0.3">
      <c r="A26" s="5">
        <v>25</v>
      </c>
      <c r="B26" s="19">
        <v>2.1375000046100467</v>
      </c>
      <c r="C26" s="20">
        <v>132.798765</v>
      </c>
      <c r="D26" s="20">
        <v>130.086803</v>
      </c>
      <c r="E26" s="20">
        <v>164.71340799999999</v>
      </c>
      <c r="F26" s="49">
        <f>IFERROR(SUM(C26:E26),IF(Data!$B$2="",0,"-"))</f>
        <v>427.59897599999999</v>
      </c>
      <c r="G26" s="50">
        <f>IFERROR(F26-Annex!$B$10,IF(Data!$B$2="",0,"-"))</f>
        <v>150.97097600000001</v>
      </c>
      <c r="H26" s="50">
        <f>IFERROR(-14000*(G26-INDEX(G:G,IFERROR(MATCH($B26-Annex!$B$11/60,$B:$B),2)))/(60*($B26-INDEX($B:$B,IFERROR(MATCH($B26-Annex!$B$11/60,$B:$B),2)))),IF(Data!$B$2="",0,"-"))</f>
        <v>9.0024647017598429</v>
      </c>
      <c r="I26" s="20">
        <v>0.53540201300000001</v>
      </c>
      <c r="J26" s="20">
        <v>21.890999999999998</v>
      </c>
      <c r="K26" s="20">
        <v>9.8999999999999993E+37</v>
      </c>
      <c r="L26" s="20">
        <v>31.475000000000001</v>
      </c>
      <c r="M26" s="20">
        <v>117.369</v>
      </c>
      <c r="N26" s="20">
        <v>629.35900000000004</v>
      </c>
      <c r="O26" s="20">
        <v>21.998000000000001</v>
      </c>
      <c r="P26" s="20">
        <v>20.276</v>
      </c>
      <c r="Q26" s="20">
        <v>578.07799999999997</v>
      </c>
      <c r="R26" s="20">
        <v>21.927</v>
      </c>
      <c r="S26" s="20">
        <v>82.438999999999993</v>
      </c>
      <c r="T26" s="20">
        <v>514.91099999999994</v>
      </c>
      <c r="U26" s="20">
        <v>21.518000000000001</v>
      </c>
      <c r="V26" s="20">
        <v>19.815000000000001</v>
      </c>
      <c r="W26" s="20">
        <v>465.27499999999998</v>
      </c>
      <c r="X26" s="20">
        <v>21.288</v>
      </c>
      <c r="Y26" s="20">
        <v>20.117000000000001</v>
      </c>
      <c r="Z26" s="20">
        <v>496.56099999999998</v>
      </c>
      <c r="AA26" s="20">
        <v>21.004000000000001</v>
      </c>
      <c r="AB26" s="20">
        <v>341.08</v>
      </c>
      <c r="AC26" s="20">
        <v>20.542999999999999</v>
      </c>
      <c r="AD26" s="20">
        <v>435.26499999999999</v>
      </c>
      <c r="AE26" s="20">
        <v>20.933</v>
      </c>
      <c r="AF26" s="50">
        <f>IFERROR(AVERAGE(INDEX(AJ:AJ,IFERROR(MATCH($B26-Annex!$B$4/60,$B:$B),2)):AJ26),IF(Data!$B$2="",0,"-"))</f>
        <v>0.39048966079936737</v>
      </c>
      <c r="AG26" s="50">
        <f>IFERROR(AVERAGE(INDEX(AK:AK,IFERROR(MATCH($B26-Annex!$B$4/60,$B:$B),2)):AK26),IF(Data!$B$2="",0,"-"))</f>
        <v>-10.951762620939363</v>
      </c>
      <c r="AH26" s="50">
        <f>IFERROR(AVERAGE(INDEX(AL:AL,IFERROR(MATCH($B26-Annex!$B$4/60,$B:$B),2)):AL26),IF(Data!$B$2="",0,"-"))</f>
        <v>0.42590528266590438</v>
      </c>
      <c r="AI26" s="50">
        <f>IFERROR(AVERAGE(INDEX(AM:AM,IFERROR(MATCH($B26-Annex!$B$4/60,$B:$B),2)):AM26),IF(Data!$B$2="",0,"-"))</f>
        <v>7.1820823798449966</v>
      </c>
      <c r="AJ26" s="50">
        <f>IFERROR((5.670373*10^-8*(AN26+273.15)^4+((Annex!$B$5+Annex!$B$6)*(AN26-J26)+Annex!$B$7*(AN26-INDEX(AN:AN,IFERROR(MATCH($B26-Annex!$B$9/60,$B:$B),2)))/(60*($B26-INDEX($B:$B,IFERROR(MATCH($B26-Annex!$B$9/60,$B:$B),2)))))/Annex!$B$8)/1000,IF(Data!$B$2="",0,"-"))</f>
        <v>0.35280171345499384</v>
      </c>
      <c r="AK26" s="50">
        <f>IFERROR((5.670373*10^-8*(AO26+273.15)^4+((Annex!$B$5+Annex!$B$6)*(AO26-M26)+Annex!$B$7*(AO26-INDEX(AO:AO,IFERROR(MATCH($B26-Annex!$B$9/60,$B:$B),2)))/(60*($B26-INDEX($B:$B,IFERROR(MATCH($B26-Annex!$B$9/60,$B:$B),2)))))/Annex!$B$8)/1000,IF(Data!$B$2="",0,"-"))</f>
        <v>-5.810525386071931</v>
      </c>
      <c r="AL26" s="50">
        <f>IFERROR((5.670373*10^-8*(AP26+273.15)^4+((Annex!$B$5+Annex!$B$6)*(AP26-P26)+Annex!$B$7*(AP26-INDEX(AP:AP,IFERROR(MATCH($B26-Annex!$B$9/60,$B:$B),2)))/(60*($B26-INDEX($B:$B,IFERROR(MATCH($B26-Annex!$B$9/60,$B:$B),2)))))/Annex!$B$8)/1000,IF(Data!$B$2="",0,"-"))</f>
        <v>0.41388333442332892</v>
      </c>
      <c r="AM26" s="50">
        <f>IFERROR((5.670373*10^-8*(AQ26+273.15)^4+((Annex!$B$5+Annex!$B$6)*(AQ26-S26)+Annex!$B$7*(AQ26-INDEX(AQ:AQ,IFERROR(MATCH($B26-Annex!$B$9/60,$B:$B),2)))/(60*($B26-INDEX($B:$B,IFERROR(MATCH($B26-Annex!$B$9/60,$B:$B),2)))))/Annex!$B$8)/1000,IF(Data!$B$2="",0,"-"))</f>
        <v>12.71966487766322</v>
      </c>
      <c r="AN26" s="20">
        <v>20.135000000000002</v>
      </c>
      <c r="AO26" s="20">
        <v>65.891999999999996</v>
      </c>
      <c r="AP26" s="20">
        <v>20.702000000000002</v>
      </c>
      <c r="AQ26" s="20">
        <v>286.35599999999999</v>
      </c>
      <c r="AR26" s="20">
        <v>21.128</v>
      </c>
      <c r="AS26" s="20">
        <v>21.696000000000002</v>
      </c>
      <c r="AT26" s="20">
        <v>163.31399999999999</v>
      </c>
      <c r="AU26" s="50">
        <f>IFERROR(AVERAGE(INDEX(BA:BA,IFERROR(MATCH($B26-Annex!$B$4/60,$B:$B),2)):BA26),IF(Data!$B$2="",0,"-"))</f>
        <v>0.46077525656821744</v>
      </c>
      <c r="AV26" s="50">
        <f>IFERROR(AVERAGE(INDEX(BB:BB,IFERROR(MATCH($B26-Annex!$B$4/60,$B:$B),2)):BB26),IF(Data!$B$2="",0,"-"))</f>
        <v>23.056125163490584</v>
      </c>
      <c r="AW26" s="50">
        <f>IFERROR(AVERAGE(INDEX(BC:BC,IFERROR(MATCH($B26-Annex!$B$4/60,$B:$B),2)):BC26),IF(Data!$B$2="",0,"-"))</f>
        <v>0.42931723891998946</v>
      </c>
      <c r="AX26" s="50">
        <f>IFERROR(AVERAGE(INDEX(BD:BD,IFERROR(MATCH($B26-Annex!$B$4/60,$B:$B),2)):BD26),IF(Data!$B$2="",0,"-"))</f>
        <v>7.1730054486553092</v>
      </c>
      <c r="AY26" s="50">
        <f>IFERROR(AVERAGE(INDEX(BE:BE,IFERROR(MATCH($B26-Annex!$B$4/60,$B:$B),2)):BE26),IF(Data!$B$2="",0,"-"))</f>
        <v>0.43788685817717743</v>
      </c>
      <c r="AZ26" s="50">
        <f>IFERROR(AVERAGE(INDEX(BF:BF,IFERROR(MATCH($B26-Annex!$B$4/60,$B:$B),2)):BF26),IF(Data!$B$2="",0,"-"))</f>
        <v>0.43803158518280166</v>
      </c>
      <c r="BA26" s="50">
        <f>IFERROR((5.670373*10^-8*(BG26+273.15)^4+((Annex!$B$5+Annex!$B$6)*(BG26-J26)+Annex!$B$7*(BG26-INDEX(BG:BG,IFERROR(MATCH($B26-Annex!$B$9/60,$B:$B),2)))/(60*($B26-INDEX($B:$B,IFERROR(MATCH($B26-Annex!$B$9/60,$B:$B),2)))))/Annex!$B$8)/1000,IF(Data!$B$2="",0,"-"))</f>
        <v>0.44806082356350935</v>
      </c>
      <c r="BB26" s="50">
        <f>IFERROR((5.670373*10^-8*(BH26+273.15)^4+((Annex!$B$5+Annex!$B$6)*(BH26-M26)+Annex!$B$7*(BH26-INDEX(BH:BH,IFERROR(MATCH($B26-Annex!$B$9/60,$B:$B),2)))/(60*($B26-INDEX($B:$B,IFERROR(MATCH($B26-Annex!$B$9/60,$B:$B),2)))))/Annex!$B$8)/1000,IF(Data!$B$2="",0,"-"))</f>
        <v>55.047345835670086</v>
      </c>
      <c r="BC26" s="50">
        <f>IFERROR((5.670373*10^-8*(BI26+273.15)^4+((Annex!$B$5+Annex!$B$6)*(BI26-P26)+Annex!$B$7*(BI26-INDEX(BI:BI,IFERROR(MATCH($B26-Annex!$B$9/60,$B:$B),2)))/(60*($B26-INDEX($B:$B,IFERROR(MATCH($B26-Annex!$B$9/60,$B:$B),2)))))/Annex!$B$8)/1000,IF(Data!$B$2="",0,"-"))</f>
        <v>0.36969508005799168</v>
      </c>
      <c r="BD26" s="50">
        <f>IFERROR((5.670373*10^-8*(BJ26+273.15)^4+((Annex!$B$5+Annex!$B$6)*(BJ26-S26)+Annex!$B$7*(BJ26-INDEX(BJ:BJ,IFERROR(MATCH($B26-Annex!$B$9/60,$B:$B),2)))/(60*($B26-INDEX($B:$B,IFERROR(MATCH($B26-Annex!$B$9/60,$B:$B),2)))))/Annex!$B$8)/1000,IF(Data!$B$2="",0,"-"))</f>
        <v>-8.5701749861008967</v>
      </c>
      <c r="BE26" s="50">
        <f>IFERROR((5.670373*10^-8*(BK26+273.15)^4+((Annex!$B$5+Annex!$B$6)*(BK26-V26)+Annex!$B$7*(BK26-INDEX(BK:BK,IFERROR(MATCH($B26-Annex!$B$9/60,$B:$B),2)))/(60*($B26-INDEX($B:$B,IFERROR(MATCH($B26-Annex!$B$9/60,$B:$B),2)))))/Annex!$B$8)/1000,IF(Data!$B$2="",0,"-"))</f>
        <v>0.38628579153964404</v>
      </c>
      <c r="BF26" s="50">
        <f>IFERROR((5.670373*10^-8*(BL26+273.15)^4+((Annex!$B$5+Annex!$B$6)*(BL26-Y26)+Annex!$B$7*(BL26-INDEX(BL:BL,IFERROR(MATCH($B26-Annex!$B$9/60,$B:$B),2)))/(60*($B26-INDEX($B:$B,IFERROR(MATCH($B26-Annex!$B$9/60,$B:$B),2)))))/Annex!$B$8)/1000,IF(Data!$B$2="",0,"-"))</f>
        <v>0.41525646887113388</v>
      </c>
      <c r="BG26" s="20">
        <v>21.251999999999999</v>
      </c>
      <c r="BH26" s="20">
        <v>343.64499999999998</v>
      </c>
      <c r="BI26" s="20">
        <v>20.738</v>
      </c>
      <c r="BJ26" s="20">
        <v>110.155</v>
      </c>
      <c r="BK26" s="20">
        <v>20.649000000000001</v>
      </c>
      <c r="BL26" s="20">
        <v>20.933</v>
      </c>
    </row>
    <row r="27" spans="1:64" x14ac:dyDescent="0.3">
      <c r="A27" s="5">
        <v>26</v>
      </c>
      <c r="B27" s="19">
        <v>2.2211666742805392</v>
      </c>
      <c r="C27" s="20">
        <v>132.78493499999999</v>
      </c>
      <c r="D27" s="20">
        <v>130.114499</v>
      </c>
      <c r="E27" s="20">
        <v>164.71584300000001</v>
      </c>
      <c r="F27" s="49">
        <f>IFERROR(SUM(C27:E27),IF(Data!$B$2="",0,"-"))</f>
        <v>427.61527699999999</v>
      </c>
      <c r="G27" s="50">
        <f>IFERROR(F27-Annex!$B$10,IF(Data!$B$2="",0,"-"))</f>
        <v>150.98727700000001</v>
      </c>
      <c r="H27" s="50">
        <f>IFERROR(-14000*(G27-INDEX(G:G,IFERROR(MATCH($B27-Annex!$B$11/60,$B:$B),2)))/(60*($B27-INDEX($B:$B,IFERROR(MATCH($B27-Annex!$B$11/60,$B:$B),2)))),IF(Data!$B$2="",0,"-"))</f>
        <v>6.5505831827593459</v>
      </c>
      <c r="I27" s="20">
        <v>0.53540201300000001</v>
      </c>
      <c r="J27" s="20">
        <v>22.050999999999998</v>
      </c>
      <c r="K27" s="20">
        <v>9.8999999999999993E+37</v>
      </c>
      <c r="L27" s="20">
        <v>32.581000000000003</v>
      </c>
      <c r="M27" s="20">
        <v>129.99799999999999</v>
      </c>
      <c r="N27" s="20">
        <v>769.59400000000005</v>
      </c>
      <c r="O27" s="20">
        <v>22.122</v>
      </c>
      <c r="P27" s="20">
        <v>20.312000000000001</v>
      </c>
      <c r="Q27" s="20">
        <v>654.25900000000001</v>
      </c>
      <c r="R27" s="20">
        <v>22.068000000000001</v>
      </c>
      <c r="S27" s="20">
        <v>69.637</v>
      </c>
      <c r="T27" s="20">
        <v>506.00200000000001</v>
      </c>
      <c r="U27" s="20">
        <v>21.588999999999999</v>
      </c>
      <c r="V27" s="20">
        <v>19.867999999999999</v>
      </c>
      <c r="W27" s="20">
        <v>481.72</v>
      </c>
      <c r="X27" s="20">
        <v>21.376999999999999</v>
      </c>
      <c r="Y27" s="20">
        <v>20.152000000000001</v>
      </c>
      <c r="Z27" s="20">
        <v>495.26299999999998</v>
      </c>
      <c r="AA27" s="20">
        <v>21.021999999999998</v>
      </c>
      <c r="AB27" s="20">
        <v>325.92200000000003</v>
      </c>
      <c r="AC27" s="20">
        <v>20.489000000000001</v>
      </c>
      <c r="AD27" s="20">
        <v>499.18799999999999</v>
      </c>
      <c r="AE27" s="20">
        <v>20.914999999999999</v>
      </c>
      <c r="AF27" s="50">
        <f>IFERROR(AVERAGE(INDEX(AJ:AJ,IFERROR(MATCH($B27-Annex!$B$4/60,$B:$B),2)):AJ27),IF(Data!$B$2="",0,"-"))</f>
        <v>0.3913342521526883</v>
      </c>
      <c r="AG27" s="50">
        <f>IFERROR(AVERAGE(INDEX(AK:AK,IFERROR(MATCH($B27-Annex!$B$4/60,$B:$B),2)):AK27),IF(Data!$B$2="",0,"-"))</f>
        <v>-4.4632342640748908</v>
      </c>
      <c r="AH27" s="50">
        <f>IFERROR(AVERAGE(INDEX(AL:AL,IFERROR(MATCH($B27-Annex!$B$4/60,$B:$B),2)):AL27),IF(Data!$B$2="",0,"-"))</f>
        <v>0.42966142811373886</v>
      </c>
      <c r="AI27" s="50">
        <f>IFERROR(AVERAGE(INDEX(AM:AM,IFERROR(MATCH($B27-Annex!$B$4/60,$B:$B),2)):AM27),IF(Data!$B$2="",0,"-"))</f>
        <v>13.140976608610682</v>
      </c>
      <c r="AJ27" s="50">
        <f>IFERROR((5.670373*10^-8*(AN27+273.15)^4+((Annex!$B$5+Annex!$B$6)*(AN27-J27)+Annex!$B$7*(AN27-INDEX(AN:AN,IFERROR(MATCH($B27-Annex!$B$9/60,$B:$B),2)))/(60*($B27-INDEX($B:$B,IFERROR(MATCH($B27-Annex!$B$9/60,$B:$B),2)))))/Annex!$B$8)/1000,IF(Data!$B$2="",0,"-"))</f>
        <v>0.4139596605833557</v>
      </c>
      <c r="AK27" s="50">
        <f>IFERROR((5.670373*10^-8*(AO27+273.15)^4+((Annex!$B$5+Annex!$B$6)*(AO27-M27)+Annex!$B$7*(AO27-INDEX(AO:AO,IFERROR(MATCH($B27-Annex!$B$9/60,$B:$B),2)))/(60*($B27-INDEX($B:$B,IFERROR(MATCH($B27-Annex!$B$9/60,$B:$B),2)))))/Annex!$B$8)/1000,IF(Data!$B$2="",0,"-"))</f>
        <v>21.680955004311038</v>
      </c>
      <c r="AL27" s="50">
        <f>IFERROR((5.670373*10^-8*(AP27+273.15)^4+((Annex!$B$5+Annex!$B$6)*(AP27-P27)+Annex!$B$7*(AP27-INDEX(AP:AP,IFERROR(MATCH($B27-Annex!$B$9/60,$B:$B),2)))/(60*($B27-INDEX($B:$B,IFERROR(MATCH($B27-Annex!$B$9/60,$B:$B),2)))))/Annex!$B$8)/1000,IF(Data!$B$2="",0,"-"))</f>
        <v>0.42233615535785313</v>
      </c>
      <c r="AM27" s="50">
        <f>IFERROR((5.670373*10^-8*(AQ27+273.15)^4+((Annex!$B$5+Annex!$B$6)*(AQ27-S27)+Annex!$B$7*(AQ27-INDEX(AQ:AQ,IFERROR(MATCH($B27-Annex!$B$9/60,$B:$B),2)))/(60*($B27-INDEX($B:$B,IFERROR(MATCH($B27-Annex!$B$9/60,$B:$B),2)))))/Annex!$B$8)/1000,IF(Data!$B$2="",0,"-"))</f>
        <v>35.822341576955324</v>
      </c>
      <c r="AN27" s="20">
        <v>20.170000000000002</v>
      </c>
      <c r="AO27" s="20">
        <v>92.727999999999994</v>
      </c>
      <c r="AP27" s="20">
        <v>20.684999999999999</v>
      </c>
      <c r="AQ27" s="20">
        <v>301.25299999999999</v>
      </c>
      <c r="AR27" s="20">
        <v>21.199000000000002</v>
      </c>
      <c r="AS27" s="20">
        <v>21.713999999999999</v>
      </c>
      <c r="AT27" s="20">
        <v>199.09899999999999</v>
      </c>
      <c r="AU27" s="50">
        <f>IFERROR(AVERAGE(INDEX(BA:BA,IFERROR(MATCH($B27-Annex!$B$4/60,$B:$B),2)):BA27),IF(Data!$B$2="",0,"-"))</f>
        <v>0.4628523897182456</v>
      </c>
      <c r="AV27" s="50">
        <f>IFERROR(AVERAGE(INDEX(BB:BB,IFERROR(MATCH($B27-Annex!$B$4/60,$B:$B),2)):BB27),IF(Data!$B$2="",0,"-"))</f>
        <v>21.459496242806576</v>
      </c>
      <c r="AW27" s="50">
        <f>IFERROR(AVERAGE(INDEX(BC:BC,IFERROR(MATCH($B27-Annex!$B$4/60,$B:$B),2)):BC27),IF(Data!$B$2="",0,"-"))</f>
        <v>0.42787848581779447</v>
      </c>
      <c r="AX27" s="50">
        <f>IFERROR(AVERAGE(INDEX(BD:BD,IFERROR(MATCH($B27-Annex!$B$4/60,$B:$B),2)):BD27),IF(Data!$B$2="",0,"-"))</f>
        <v>-3.3592382129507987</v>
      </c>
      <c r="AY27" s="50">
        <f>IFERROR(AVERAGE(INDEX(BE:BE,IFERROR(MATCH($B27-Annex!$B$4/60,$B:$B),2)):BE27),IF(Data!$B$2="",0,"-"))</f>
        <v>0.44557183981081289</v>
      </c>
      <c r="AZ27" s="50">
        <f>IFERROR(AVERAGE(INDEX(BF:BF,IFERROR(MATCH($B27-Annex!$B$4/60,$B:$B),2)):BF27),IF(Data!$B$2="",0,"-"))</f>
        <v>0.43656365725666241</v>
      </c>
      <c r="BA27" s="50">
        <f>IFERROR((5.670373*10^-8*(BG27+273.15)^4+((Annex!$B$5+Annex!$B$6)*(BG27-J27)+Annex!$B$7*(BG27-INDEX(BG:BG,IFERROR(MATCH($B27-Annex!$B$9/60,$B:$B),2)))/(60*($B27-INDEX($B:$B,IFERROR(MATCH($B27-Annex!$B$9/60,$B:$B),2)))))/Annex!$B$8)/1000,IF(Data!$B$2="",0,"-"))</f>
        <v>0.47385407016131581</v>
      </c>
      <c r="BB27" s="50">
        <f>IFERROR((5.670373*10^-8*(BH27+273.15)^4+((Annex!$B$5+Annex!$B$6)*(BH27-M27)+Annex!$B$7*(BH27-INDEX(BH:BH,IFERROR(MATCH($B27-Annex!$B$9/60,$B:$B),2)))/(60*($B27-INDEX($B:$B,IFERROR(MATCH($B27-Annex!$B$9/60,$B:$B),2)))))/Annex!$B$8)/1000,IF(Data!$B$2="",0,"-"))</f>
        <v>32.77815766243436</v>
      </c>
      <c r="BC27" s="50">
        <f>IFERROR((5.670373*10^-8*(BI27+273.15)^4+((Annex!$B$5+Annex!$B$6)*(BI27-P27)+Annex!$B$7*(BI27-INDEX(BI:BI,IFERROR(MATCH($B27-Annex!$B$9/60,$B:$B),2)))/(60*($B27-INDEX($B:$B,IFERROR(MATCH($B27-Annex!$B$9/60,$B:$B),2)))))/Annex!$B$8)/1000,IF(Data!$B$2="",0,"-"))</f>
        <v>0.46234998836731245</v>
      </c>
      <c r="BD27" s="50">
        <f>IFERROR((5.670373*10^-8*(BJ27+273.15)^4+((Annex!$B$5+Annex!$B$6)*(BJ27-S27)+Annex!$B$7*(BJ27-INDEX(BJ:BJ,IFERROR(MATCH($B27-Annex!$B$9/60,$B:$B),2)))/(60*($B27-INDEX($B:$B,IFERROR(MATCH($B27-Annex!$B$9/60,$B:$B),2)))))/Annex!$B$8)/1000,IF(Data!$B$2="",0,"-"))</f>
        <v>-18.95143562078016</v>
      </c>
      <c r="BE27" s="50">
        <f>IFERROR((5.670373*10^-8*(BK27+273.15)^4+((Annex!$B$5+Annex!$B$6)*(BK27-V27)+Annex!$B$7*(BK27-INDEX(BK:BK,IFERROR(MATCH($B27-Annex!$B$9/60,$B:$B),2)))/(60*($B27-INDEX($B:$B,IFERROR(MATCH($B27-Annex!$B$9/60,$B:$B),2)))))/Annex!$B$8)/1000,IF(Data!$B$2="",0,"-"))</f>
        <v>0.46784700171293675</v>
      </c>
      <c r="BF27" s="50">
        <f>IFERROR((5.670373*10^-8*(BL27+273.15)^4+((Annex!$B$5+Annex!$B$6)*(BL27-Y27)+Annex!$B$7*(BL27-INDEX(BL:BL,IFERROR(MATCH($B27-Annex!$B$9/60,$B:$B),2)))/(60*($B27-INDEX($B:$B,IFERROR(MATCH($B27-Annex!$B$9/60,$B:$B),2)))))/Annex!$B$8)/1000,IF(Data!$B$2="",0,"-"))</f>
        <v>0.42368028967422605</v>
      </c>
      <c r="BG27" s="20">
        <v>21.306000000000001</v>
      </c>
      <c r="BH27" s="20">
        <v>359.28300000000002</v>
      </c>
      <c r="BI27" s="20">
        <v>20.826000000000001</v>
      </c>
      <c r="BJ27" s="20">
        <v>102.675</v>
      </c>
      <c r="BK27" s="20">
        <v>20.667000000000002</v>
      </c>
      <c r="BL27" s="20">
        <v>20.933</v>
      </c>
    </row>
    <row r="28" spans="1:64" x14ac:dyDescent="0.3">
      <c r="A28" s="5">
        <v>27</v>
      </c>
      <c r="B28" s="19">
        <v>2.3048333334736526</v>
      </c>
      <c r="C28" s="20">
        <v>132.78819100000001</v>
      </c>
      <c r="D28" s="20">
        <v>130.13811100000001</v>
      </c>
      <c r="E28" s="20">
        <v>164.75088299999999</v>
      </c>
      <c r="F28" s="49">
        <f>IFERROR(SUM(C28:E28),IF(Data!$B$2="",0,"-"))</f>
        <v>427.67718500000001</v>
      </c>
      <c r="G28" s="50">
        <f>IFERROR(F28-Annex!$B$10,IF(Data!$B$2="",0,"-"))</f>
        <v>151.04918500000002</v>
      </c>
      <c r="H28" s="50">
        <f>IFERROR(-14000*(G28-INDEX(G:G,IFERROR(MATCH($B28-Annex!$B$11/60,$B:$B),2)))/(60*($B28-INDEX($B:$B,IFERROR(MATCH($B28-Annex!$B$11/60,$B:$B),2)))),IF(Data!$B$2="",0,"-"))</f>
        <v>-4.6997521212226339</v>
      </c>
      <c r="I28" s="20">
        <v>0.53540201300000001</v>
      </c>
      <c r="J28" s="20">
        <v>22.157</v>
      </c>
      <c r="K28" s="20">
        <v>9.8999999999999993E+37</v>
      </c>
      <c r="L28" s="20">
        <v>33.598999999999997</v>
      </c>
      <c r="M28" s="20">
        <v>167.239</v>
      </c>
      <c r="N28" s="20">
        <v>877.73500000000001</v>
      </c>
      <c r="O28" s="20">
        <v>22.297000000000001</v>
      </c>
      <c r="P28" s="20">
        <v>20.364999999999998</v>
      </c>
      <c r="Q28" s="20">
        <v>566.23299999999995</v>
      </c>
      <c r="R28" s="20">
        <v>22.192</v>
      </c>
      <c r="S28" s="20">
        <v>145.51300000000001</v>
      </c>
      <c r="T28" s="20">
        <v>573.524</v>
      </c>
      <c r="U28" s="20">
        <v>21.625</v>
      </c>
      <c r="V28" s="20">
        <v>19.975000000000001</v>
      </c>
      <c r="W28" s="20">
        <v>506.01900000000001</v>
      </c>
      <c r="X28" s="20">
        <v>21.446999999999999</v>
      </c>
      <c r="Y28" s="20">
        <v>20.204999999999998</v>
      </c>
      <c r="Z28" s="20">
        <v>452.86900000000003</v>
      </c>
      <c r="AA28" s="20">
        <v>21.093</v>
      </c>
      <c r="AB28" s="20">
        <v>408.21800000000002</v>
      </c>
      <c r="AC28" s="20">
        <v>20.524999999999999</v>
      </c>
      <c r="AD28" s="20">
        <v>372.82299999999998</v>
      </c>
      <c r="AE28" s="20">
        <v>20.986000000000001</v>
      </c>
      <c r="AF28" s="50">
        <f>IFERROR(AVERAGE(INDEX(AJ:AJ,IFERROR(MATCH($B28-Annex!$B$4/60,$B:$B),2)):AJ28),IF(Data!$B$2="",0,"-"))</f>
        <v>0.39523671589912052</v>
      </c>
      <c r="AG28" s="50">
        <f>IFERROR(AVERAGE(INDEX(AK:AK,IFERROR(MATCH($B28-Annex!$B$4/60,$B:$B),2)):AK28),IF(Data!$B$2="",0,"-"))</f>
        <v>5.9494688532353575</v>
      </c>
      <c r="AH28" s="50">
        <f>IFERROR(AVERAGE(INDEX(AL:AL,IFERROR(MATCH($B28-Annex!$B$4/60,$B:$B),2)):AL28),IF(Data!$B$2="",0,"-"))</f>
        <v>0.43073799286922532</v>
      </c>
      <c r="AI28" s="50">
        <f>IFERROR(AVERAGE(INDEX(AM:AM,IFERROR(MATCH($B28-Annex!$B$4/60,$B:$B),2)):AM28),IF(Data!$B$2="",0,"-"))</f>
        <v>1.2745744755791384</v>
      </c>
      <c r="AJ28" s="50">
        <f>IFERROR((5.670373*10^-8*(AN28+273.15)^4+((Annex!$B$5+Annex!$B$6)*(AN28-J28)+Annex!$B$7*(AN28-INDEX(AN:AN,IFERROR(MATCH($B28-Annex!$B$9/60,$B:$B),2)))/(60*($B28-INDEX($B:$B,IFERROR(MATCH($B28-Annex!$B$9/60,$B:$B),2)))))/Annex!$B$8)/1000,IF(Data!$B$2="",0,"-"))</f>
        <v>0.41262200404271521</v>
      </c>
      <c r="AK28" s="50">
        <f>IFERROR((5.670373*10^-8*(AO28+273.15)^4+((Annex!$B$5+Annex!$B$6)*(AO28-M28)+Annex!$B$7*(AO28-INDEX(AO:AO,IFERROR(MATCH($B28-Annex!$B$9/60,$B:$B),2)))/(60*($B28-INDEX($B:$B,IFERROR(MATCH($B28-Annex!$B$9/60,$B:$B),2)))))/Annex!$B$8)/1000,IF(Data!$B$2="",0,"-"))</f>
        <v>25.950484891763914</v>
      </c>
      <c r="AL28" s="50">
        <f>IFERROR((5.670373*10^-8*(AP28+273.15)^4+((Annex!$B$5+Annex!$B$6)*(AP28-P28)+Annex!$B$7*(AP28-INDEX(AP:AP,IFERROR(MATCH($B28-Annex!$B$9/60,$B:$B),2)))/(60*($B28-INDEX($B:$B,IFERROR(MATCH($B28-Annex!$B$9/60,$B:$B),2)))))/Annex!$B$8)/1000,IF(Data!$B$2="",0,"-"))</f>
        <v>0.44029493791853025</v>
      </c>
      <c r="AM28" s="50">
        <f>IFERROR((5.670373*10^-8*(AQ28+273.15)^4+((Annex!$B$5+Annex!$B$6)*(AQ28-S28)+Annex!$B$7*(AQ28-INDEX(AQ:AQ,IFERROR(MATCH($B28-Annex!$B$9/60,$B:$B),2)))/(60*($B28-INDEX($B:$B,IFERROR(MATCH($B28-Annex!$B$9/60,$B:$B),2)))))/Annex!$B$8)/1000,IF(Data!$B$2="",0,"-"))</f>
        <v>-32.83245015854996</v>
      </c>
      <c r="AN28" s="20">
        <v>20.204999999999998</v>
      </c>
      <c r="AO28" s="20">
        <v>115.286</v>
      </c>
      <c r="AP28" s="20">
        <v>20.72</v>
      </c>
      <c r="AQ28" s="20">
        <v>214.47</v>
      </c>
      <c r="AR28" s="20">
        <v>21.323</v>
      </c>
      <c r="AS28" s="20">
        <v>21.802</v>
      </c>
      <c r="AT28" s="20">
        <v>173.935</v>
      </c>
      <c r="AU28" s="50">
        <f>IFERROR(AVERAGE(INDEX(BA:BA,IFERROR(MATCH($B28-Annex!$B$4/60,$B:$B),2)):BA28),IF(Data!$B$2="",0,"-"))</f>
        <v>0.47508496831177699</v>
      </c>
      <c r="AV28" s="50">
        <f>IFERROR(AVERAGE(INDEX(BB:BB,IFERROR(MATCH($B28-Annex!$B$4/60,$B:$B),2)):BB28),IF(Data!$B$2="",0,"-"))</f>
        <v>17.758371966620849</v>
      </c>
      <c r="AW28" s="50">
        <f>IFERROR(AVERAGE(INDEX(BC:BC,IFERROR(MATCH($B28-Annex!$B$4/60,$B:$B),2)):BC28),IF(Data!$B$2="",0,"-"))</f>
        <v>0.43827591679252154</v>
      </c>
      <c r="AX28" s="50">
        <f>IFERROR(AVERAGE(INDEX(BD:BD,IFERROR(MATCH($B28-Annex!$B$4/60,$B:$B),2)):BD28),IF(Data!$B$2="",0,"-"))</f>
        <v>1.7119375273321729E-2</v>
      </c>
      <c r="AY28" s="50">
        <f>IFERROR(AVERAGE(INDEX(BE:BE,IFERROR(MATCH($B28-Annex!$B$4/60,$B:$B),2)):BE28),IF(Data!$B$2="",0,"-"))</f>
        <v>0.44918937488382482</v>
      </c>
      <c r="AZ28" s="50">
        <f>IFERROR(AVERAGE(INDEX(BF:BF,IFERROR(MATCH($B28-Annex!$B$4/60,$B:$B),2)):BF28),IF(Data!$B$2="",0,"-"))</f>
        <v>0.44756486659275879</v>
      </c>
      <c r="BA28" s="50">
        <f>IFERROR((5.670373*10^-8*(BG28+273.15)^4+((Annex!$B$5+Annex!$B$6)*(BG28-J28)+Annex!$B$7*(BG28-INDEX(BG:BG,IFERROR(MATCH($B28-Annex!$B$9/60,$B:$B),2)))/(60*($B28-INDEX($B:$B,IFERROR(MATCH($B28-Annex!$B$9/60,$B:$B),2)))))/Annex!$B$8)/1000,IF(Data!$B$2="",0,"-"))</f>
        <v>0.50371703000794399</v>
      </c>
      <c r="BB28" s="50">
        <f>IFERROR((5.670373*10^-8*(BH28+273.15)^4+((Annex!$B$5+Annex!$B$6)*(BH28-M28)+Annex!$B$7*(BH28-INDEX(BH:BH,IFERROR(MATCH($B28-Annex!$B$9/60,$B:$B),2)))/(60*($B28-INDEX($B:$B,IFERROR(MATCH($B28-Annex!$B$9/60,$B:$B),2)))))/Annex!$B$8)/1000,IF(Data!$B$2="",0,"-"))</f>
        <v>-14.643329331355449</v>
      </c>
      <c r="BC28" s="50">
        <f>IFERROR((5.670373*10^-8*(BI28+273.15)^4+((Annex!$B$5+Annex!$B$6)*(BI28-P28)+Annex!$B$7*(BI28-INDEX(BI:BI,IFERROR(MATCH($B28-Annex!$B$9/60,$B:$B),2)))/(60*($B28-INDEX($B:$B,IFERROR(MATCH($B28-Annex!$B$9/60,$B:$B),2)))))/Annex!$B$8)/1000,IF(Data!$B$2="",0,"-"))</f>
        <v>0.47989401407478666</v>
      </c>
      <c r="BD28" s="50">
        <f>IFERROR((5.670373*10^-8*(BJ28+273.15)^4+((Annex!$B$5+Annex!$B$6)*(BJ28-S28)+Annex!$B$7*(BJ28-INDEX(BJ:BJ,IFERROR(MATCH($B28-Annex!$B$9/60,$B:$B),2)))/(60*($B28-INDEX($B:$B,IFERROR(MATCH($B28-Annex!$B$9/60,$B:$B),2)))))/Annex!$B$8)/1000,IF(Data!$B$2="",0,"-"))</f>
        <v>12.955569279880924</v>
      </c>
      <c r="BE28" s="50">
        <f>IFERROR((5.670373*10^-8*(BK28+273.15)^4+((Annex!$B$5+Annex!$B$6)*(BK28-V28)+Annex!$B$7*(BK28-INDEX(BK:BK,IFERROR(MATCH($B28-Annex!$B$9/60,$B:$B),2)))/(60*($B28-INDEX($B:$B,IFERROR(MATCH($B28-Annex!$B$9/60,$B:$B),2)))))/Annex!$B$8)/1000,IF(Data!$B$2="",0,"-"))</f>
        <v>0.4767840820851123</v>
      </c>
      <c r="BF28" s="50">
        <f>IFERROR((5.670373*10^-8*(BL28+273.15)^4+((Annex!$B$5+Annex!$B$6)*(BL28-Y28)+Annex!$B$7*(BL28-INDEX(BL:BL,IFERROR(MATCH($B28-Annex!$B$9/60,$B:$B),2)))/(60*($B28-INDEX($B:$B,IFERROR(MATCH($B28-Annex!$B$9/60,$B:$B),2)))))/Annex!$B$8)/1000,IF(Data!$B$2="",0,"-"))</f>
        <v>0.4989276016086967</v>
      </c>
      <c r="BG28" s="20">
        <v>21.43</v>
      </c>
      <c r="BH28" s="20">
        <v>298.423</v>
      </c>
      <c r="BI28" s="20">
        <v>20.826000000000001</v>
      </c>
      <c r="BJ28" s="20">
        <v>132.55099999999999</v>
      </c>
      <c r="BK28" s="20">
        <v>20.72</v>
      </c>
      <c r="BL28" s="20">
        <v>21.039000000000001</v>
      </c>
    </row>
    <row r="29" spans="1:64" x14ac:dyDescent="0.3">
      <c r="A29" s="5">
        <v>28</v>
      </c>
      <c r="B29" s="19">
        <v>2.3886666668113321</v>
      </c>
      <c r="C29" s="20">
        <v>132.83293699999999</v>
      </c>
      <c r="D29" s="20">
        <v>130.10798</v>
      </c>
      <c r="E29" s="20">
        <v>164.748447</v>
      </c>
      <c r="F29" s="49">
        <f>IFERROR(SUM(C29:E29),IF(Data!$B$2="",0,"-"))</f>
        <v>427.68936400000001</v>
      </c>
      <c r="G29" s="50">
        <f>IFERROR(F29-Annex!$B$10,IF(Data!$B$2="",0,"-"))</f>
        <v>151.06136400000003</v>
      </c>
      <c r="H29" s="50">
        <f>IFERROR(-14000*(G29-INDEX(G:G,IFERROR(MATCH($B29-Annex!$B$11/60,$B:$B),2)))/(60*($B29-INDEX($B:$B,IFERROR(MATCH($B29-Annex!$B$11/60,$B:$B),2)))),IF(Data!$B$2="",0,"-"))</f>
        <v>-6.9406164366932712</v>
      </c>
      <c r="I29" s="20">
        <v>0.53540201300000001</v>
      </c>
      <c r="J29" s="20">
        <v>22.068000000000001</v>
      </c>
      <c r="K29" s="20">
        <v>9.8999999999999993E+37</v>
      </c>
      <c r="L29" s="20">
        <v>34.371000000000002</v>
      </c>
      <c r="M29" s="20">
        <v>127.48</v>
      </c>
      <c r="N29" s="20">
        <v>907.36500000000001</v>
      </c>
      <c r="O29" s="20">
        <v>22.297000000000001</v>
      </c>
      <c r="P29" s="20">
        <v>20.329999999999998</v>
      </c>
      <c r="Q29" s="20">
        <v>499.33800000000002</v>
      </c>
      <c r="R29" s="20">
        <v>22.050999999999998</v>
      </c>
      <c r="S29" s="20">
        <v>170.50700000000001</v>
      </c>
      <c r="T29" s="20">
        <v>618.44799999999998</v>
      </c>
      <c r="U29" s="20">
        <v>21.501000000000001</v>
      </c>
      <c r="V29" s="20">
        <v>19.850999999999999</v>
      </c>
      <c r="W29" s="20">
        <v>467.315</v>
      </c>
      <c r="X29" s="20">
        <v>21.306000000000001</v>
      </c>
      <c r="Y29" s="20">
        <v>20.135000000000002</v>
      </c>
      <c r="Z29" s="20">
        <v>423.416</v>
      </c>
      <c r="AA29" s="20">
        <v>21.004000000000001</v>
      </c>
      <c r="AB29" s="20">
        <v>453.923</v>
      </c>
      <c r="AC29" s="20">
        <v>20.417999999999999</v>
      </c>
      <c r="AD29" s="20">
        <v>321.01400000000001</v>
      </c>
      <c r="AE29" s="20">
        <v>20.88</v>
      </c>
      <c r="AF29" s="50">
        <f>IFERROR(AVERAGE(INDEX(AJ:AJ,IFERROR(MATCH($B29-Annex!$B$4/60,$B:$B),2)):AJ29),IF(Data!$B$2="",0,"-"))</f>
        <v>0.38783288242837749</v>
      </c>
      <c r="AG29" s="50">
        <f>IFERROR(AVERAGE(INDEX(AK:AK,IFERROR(MATCH($B29-Annex!$B$4/60,$B:$B),2)):AK29),IF(Data!$B$2="",0,"-"))</f>
        <v>12.263726036796735</v>
      </c>
      <c r="AH29" s="50">
        <f>IFERROR(AVERAGE(INDEX(AL:AL,IFERROR(MATCH($B29-Annex!$B$4/60,$B:$B),2)):AL29),IF(Data!$B$2="",0,"-"))</f>
        <v>0.42338296413455512</v>
      </c>
      <c r="AI29" s="50">
        <f>IFERROR(AVERAGE(INDEX(AM:AM,IFERROR(MATCH($B29-Annex!$B$4/60,$B:$B),2)):AM29),IF(Data!$B$2="",0,"-"))</f>
        <v>-11.67644844826181</v>
      </c>
      <c r="AJ29" s="50">
        <f>IFERROR((5.670373*10^-8*(AN29+273.15)^4+((Annex!$B$5+Annex!$B$6)*(AN29-J29)+Annex!$B$7*(AN29-INDEX(AN:AN,IFERROR(MATCH($B29-Annex!$B$9/60,$B:$B),2)))/(60*($B29-INDEX($B:$B,IFERROR(MATCH($B29-Annex!$B$9/60,$B:$B),2)))))/Annex!$B$8)/1000,IF(Data!$B$2="",0,"-"))</f>
        <v>0.34785068681490805</v>
      </c>
      <c r="AK29" s="50">
        <f>IFERROR((5.670373*10^-8*(AO29+273.15)^4+((Annex!$B$5+Annex!$B$6)*(AO29-M29)+Annex!$B$7*(AO29-INDEX(AO:AO,IFERROR(MATCH($B29-Annex!$B$9/60,$B:$B),2)))/(60*($B29-INDEX($B:$B,IFERROR(MATCH($B29-Annex!$B$9/60,$B:$B),2)))))/Annex!$B$8)/1000,IF(Data!$B$2="",0,"-"))</f>
        <v>46.375020248126482</v>
      </c>
      <c r="AL29" s="50">
        <f>IFERROR((5.670373*10^-8*(AP29+273.15)^4+((Annex!$B$5+Annex!$B$6)*(AP29-P29)+Annex!$B$7*(AP29-INDEX(AP:AP,IFERROR(MATCH($B29-Annex!$B$9/60,$B:$B),2)))/(60*($B29-INDEX($B:$B,IFERROR(MATCH($B29-Annex!$B$9/60,$B:$B),2)))))/Annex!$B$8)/1000,IF(Data!$B$2="",0,"-"))</f>
        <v>0.40094655969829013</v>
      </c>
      <c r="AM29" s="50">
        <f>IFERROR((5.670373*10^-8*(AQ29+273.15)^4+((Annex!$B$5+Annex!$B$6)*(AQ29-S29)+Annex!$B$7*(AQ29-INDEX(AQ:AQ,IFERROR(MATCH($B29-Annex!$B$9/60,$B:$B),2)))/(60*($B29-INDEX($B:$B,IFERROR(MATCH($B29-Annex!$B$9/60,$B:$B),2)))))/Annex!$B$8)/1000,IF(Data!$B$2="",0,"-"))</f>
        <v>-81.145463982903649</v>
      </c>
      <c r="AN29" s="20">
        <v>20.117000000000001</v>
      </c>
      <c r="AO29" s="20">
        <v>175.072</v>
      </c>
      <c r="AP29" s="20">
        <v>20.631</v>
      </c>
      <c r="AQ29" s="20">
        <v>143.78800000000001</v>
      </c>
      <c r="AR29" s="20">
        <v>21.27</v>
      </c>
      <c r="AS29" s="20">
        <v>21.66</v>
      </c>
      <c r="AT29" s="20">
        <v>146.059</v>
      </c>
      <c r="AU29" s="50">
        <f>IFERROR(AVERAGE(INDEX(BA:BA,IFERROR(MATCH($B29-Annex!$B$4/60,$B:$B),2)):BA29),IF(Data!$B$2="",0,"-"))</f>
        <v>0.4744719675271174</v>
      </c>
      <c r="AV29" s="50">
        <f>IFERROR(AVERAGE(INDEX(BB:BB,IFERROR(MATCH($B29-Annex!$B$4/60,$B:$B),2)):BB29),IF(Data!$B$2="",0,"-"))</f>
        <v>10.527862991760911</v>
      </c>
      <c r="AW29" s="50">
        <f>IFERROR(AVERAGE(INDEX(BC:BC,IFERROR(MATCH($B29-Annex!$B$4/60,$B:$B),2)):BC29),IF(Data!$B$2="",0,"-"))</f>
        <v>0.43380233611093205</v>
      </c>
      <c r="AX29" s="50">
        <f>IFERROR(AVERAGE(INDEX(BD:BD,IFERROR(MATCH($B29-Annex!$B$4/60,$B:$B),2)):BD29),IF(Data!$B$2="",0,"-"))</f>
        <v>6.8621701065288123</v>
      </c>
      <c r="AY29" s="50">
        <f>IFERROR(AVERAGE(INDEX(BE:BE,IFERROR(MATCH($B29-Annex!$B$4/60,$B:$B),2)):BE29),IF(Data!$B$2="",0,"-"))</f>
        <v>0.4464301608336872</v>
      </c>
      <c r="AZ29" s="50">
        <f>IFERROR(AVERAGE(INDEX(BF:BF,IFERROR(MATCH($B29-Annex!$B$4/60,$B:$B),2)):BF29),IF(Data!$B$2="",0,"-"))</f>
        <v>0.44502994746864072</v>
      </c>
      <c r="BA29" s="50">
        <f>IFERROR((5.670373*10^-8*(BG29+273.15)^4+((Annex!$B$5+Annex!$B$6)*(BG29-J29)+Annex!$B$7*(BG29-INDEX(BG:BG,IFERROR(MATCH($B29-Annex!$B$9/60,$B:$B),2)))/(60*($B29-INDEX($B:$B,IFERROR(MATCH($B29-Annex!$B$9/60,$B:$B),2)))))/Annex!$B$8)/1000,IF(Data!$B$2="",0,"-"))</f>
        <v>0.44823167884191883</v>
      </c>
      <c r="BB29" s="50">
        <f>IFERROR((5.670373*10^-8*(BH29+273.15)^4+((Annex!$B$5+Annex!$B$6)*(BH29-M29)+Annex!$B$7*(BH29-INDEX(BH:BH,IFERROR(MATCH($B29-Annex!$B$9/60,$B:$B),2)))/(60*($B29-INDEX($B:$B,IFERROR(MATCH($B29-Annex!$B$9/60,$B:$B),2)))))/Annex!$B$8)/1000,IF(Data!$B$2="",0,"-"))</f>
        <v>-52.743202005653046</v>
      </c>
      <c r="BC29" s="50">
        <f>IFERROR((5.670373*10^-8*(BI29+273.15)^4+((Annex!$B$5+Annex!$B$6)*(BI29-P29)+Annex!$B$7*(BI29-INDEX(BI:BI,IFERROR(MATCH($B29-Annex!$B$9/60,$B:$B),2)))/(60*($B29-INDEX($B:$B,IFERROR(MATCH($B29-Annex!$B$9/60,$B:$B),2)))))/Annex!$B$8)/1000,IF(Data!$B$2="",0,"-"))</f>
        <v>0.37629695027193044</v>
      </c>
      <c r="BD29" s="50">
        <f>IFERROR((5.670373*10^-8*(BJ29+273.15)^4+((Annex!$B$5+Annex!$B$6)*(BJ29-S29)+Annex!$B$7*(BJ29-INDEX(BJ:BJ,IFERROR(MATCH($B29-Annex!$B$9/60,$B:$B),2)))/(60*($B29-INDEX($B:$B,IFERROR(MATCH($B29-Annex!$B$9/60,$B:$B),2)))))/Annex!$B$8)/1000,IF(Data!$B$2="",0,"-"))</f>
        <v>19.686017849674734</v>
      </c>
      <c r="BE29" s="50">
        <f>IFERROR((5.670373*10^-8*(BK29+273.15)^4+((Annex!$B$5+Annex!$B$6)*(BK29-V29)+Annex!$B$7*(BK29-INDEX(BK:BK,IFERROR(MATCH($B29-Annex!$B$9/60,$B:$B),2)))/(60*($B29-INDEX($B:$B,IFERROR(MATCH($B29-Annex!$B$9/60,$B:$B),2)))))/Annex!$B$8)/1000,IF(Data!$B$2="",0,"-"))</f>
        <v>0.42112704519221605</v>
      </c>
      <c r="BF29" s="50">
        <f>IFERROR((5.670373*10^-8*(BL29+273.15)^4+((Annex!$B$5+Annex!$B$6)*(BL29-Y29)+Annex!$B$7*(BL29-INDEX(BL:BL,IFERROR(MATCH($B29-Annex!$B$9/60,$B:$B),2)))/(60*($B29-INDEX($B:$B,IFERROR(MATCH($B29-Annex!$B$9/60,$B:$B),2)))))/Annex!$B$8)/1000,IF(Data!$B$2="",0,"-"))</f>
        <v>0.42225388786917484</v>
      </c>
      <c r="BG29" s="20">
        <v>21.376999999999999</v>
      </c>
      <c r="BH29" s="20">
        <v>245.39099999999999</v>
      </c>
      <c r="BI29" s="20">
        <v>20.72</v>
      </c>
      <c r="BJ29" s="20">
        <v>138.613</v>
      </c>
      <c r="BK29" s="20">
        <v>20.631</v>
      </c>
      <c r="BL29" s="20">
        <v>20.896999999999998</v>
      </c>
    </row>
    <row r="30" spans="1:64" x14ac:dyDescent="0.3">
      <c r="A30" s="5">
        <v>29</v>
      </c>
      <c r="B30" s="19">
        <v>2.473333339439705</v>
      </c>
      <c r="C30" s="20">
        <v>132.806906</v>
      </c>
      <c r="D30" s="20">
        <v>130.124268</v>
      </c>
      <c r="E30" s="20">
        <v>164.74926199999999</v>
      </c>
      <c r="F30" s="49">
        <f>IFERROR(SUM(C30:E30),IF(Data!$B$2="",0,"-"))</f>
        <v>427.68043599999999</v>
      </c>
      <c r="G30" s="50">
        <f>IFERROR(F30-Annex!$B$10,IF(Data!$B$2="",0,"-"))</f>
        <v>151.052436</v>
      </c>
      <c r="H30" s="50">
        <f>IFERROR(-14000*(G30-INDEX(G:G,IFERROR(MATCH($B30-Annex!$B$11/60,$B:$B),2)))/(60*($B30-INDEX($B:$B,IFERROR(MATCH($B30-Annex!$B$11/60,$B:$B),2)))),IF(Data!$B$2="",0,"-"))</f>
        <v>1.6779310250401618</v>
      </c>
      <c r="I30" s="20">
        <v>0.49417699999999998</v>
      </c>
      <c r="J30" s="20">
        <v>22.157</v>
      </c>
      <c r="K30" s="20">
        <v>389.13799999999998</v>
      </c>
      <c r="L30" s="20">
        <v>35.436999999999998</v>
      </c>
      <c r="M30" s="20">
        <v>59.079000000000001</v>
      </c>
      <c r="N30" s="20">
        <v>469.755</v>
      </c>
      <c r="O30" s="20">
        <v>22.402000000000001</v>
      </c>
      <c r="P30" s="20">
        <v>20.364999999999998</v>
      </c>
      <c r="Q30" s="20">
        <v>358.55500000000001</v>
      </c>
      <c r="R30" s="20">
        <v>22.192</v>
      </c>
      <c r="S30" s="20">
        <v>146.376</v>
      </c>
      <c r="T30" s="20">
        <v>558.52700000000004</v>
      </c>
      <c r="U30" s="20">
        <v>21.588999999999999</v>
      </c>
      <c r="V30" s="20">
        <v>19.885999999999999</v>
      </c>
      <c r="W30" s="20">
        <v>405.41199999999998</v>
      </c>
      <c r="X30" s="20">
        <v>21.323</v>
      </c>
      <c r="Y30" s="20">
        <v>20.204999999999998</v>
      </c>
      <c r="Z30" s="20">
        <v>411.24299999999999</v>
      </c>
      <c r="AA30" s="20">
        <v>21.056999999999999</v>
      </c>
      <c r="AB30" s="20">
        <v>449.69099999999997</v>
      </c>
      <c r="AC30" s="20">
        <v>20.56</v>
      </c>
      <c r="AD30" s="20">
        <v>308.17200000000003</v>
      </c>
      <c r="AE30" s="20">
        <v>20.896999999999998</v>
      </c>
      <c r="AF30" s="50">
        <f>IFERROR(AVERAGE(INDEX(AJ:AJ,IFERROR(MATCH($B30-Annex!$B$4/60,$B:$B),2)):AJ30),IF(Data!$B$2="",0,"-"))</f>
        <v>0.3786880302860956</v>
      </c>
      <c r="AG30" s="50">
        <f>IFERROR(AVERAGE(INDEX(AK:AK,IFERROR(MATCH($B30-Annex!$B$4/60,$B:$B),2)):AK30),IF(Data!$B$2="",0,"-"))</f>
        <v>19.339986206282422</v>
      </c>
      <c r="AH30" s="50">
        <f>IFERROR(AVERAGE(INDEX(AL:AL,IFERROR(MATCH($B30-Annex!$B$4/60,$B:$B),2)):AL30),IF(Data!$B$2="",0,"-"))</f>
        <v>0.41654098170750942</v>
      </c>
      <c r="AI30" s="50">
        <f>IFERROR(AVERAGE(INDEX(AM:AM,IFERROR(MATCH($B30-Annex!$B$4/60,$B:$B),2)):AM30),IF(Data!$B$2="",0,"-"))</f>
        <v>-18.467283783087446</v>
      </c>
      <c r="AJ30" s="50">
        <f>IFERROR((5.670373*10^-8*(AN30+273.15)^4+((Annex!$B$5+Annex!$B$6)*(AN30-J30)+Annex!$B$7*(AN30-INDEX(AN:AN,IFERROR(MATCH($B30-Annex!$B$9/60,$B:$B),2)))/(60*($B30-INDEX($B:$B,IFERROR(MATCH($B30-Annex!$B$9/60,$B:$B),2)))))/Annex!$B$8)/1000,IF(Data!$B$2="",0,"-"))</f>
        <v>0.35685546937982732</v>
      </c>
      <c r="AK30" s="50">
        <f>IFERROR((5.670373*10^-8*(AO30+273.15)^4+((Annex!$B$5+Annex!$B$6)*(AO30-M30)+Annex!$B$7*(AO30-INDEX(AO:AO,IFERROR(MATCH($B30-Annex!$B$9/60,$B:$B),2)))/(60*($B30-INDEX($B:$B,IFERROR(MATCH($B30-Annex!$B$9/60,$B:$B),2)))))/Annex!$B$8)/1000,IF(Data!$B$2="",0,"-"))</f>
        <v>38.645990668105036</v>
      </c>
      <c r="AL30" s="50">
        <f>IFERROR((5.670373*10^-8*(AP30+273.15)^4+((Annex!$B$5+Annex!$B$6)*(AP30-P30)+Annex!$B$7*(AP30-INDEX(AP:AP,IFERROR(MATCH($B30-Annex!$B$9/60,$B:$B),2)))/(60*($B30-INDEX($B:$B,IFERROR(MATCH($B30-Annex!$B$9/60,$B:$B),2)))))/Annex!$B$8)/1000,IF(Data!$B$2="",0,"-"))</f>
        <v>0.41171858182123511</v>
      </c>
      <c r="AM30" s="50">
        <f>IFERROR((5.670373*10^-8*(AQ30+273.15)^4+((Annex!$B$5+Annex!$B$6)*(AQ30-S30)+Annex!$B$7*(AQ30-INDEX(AQ:AQ,IFERROR(MATCH($B30-Annex!$B$9/60,$B:$B),2)))/(60*($B30-INDEX($B:$B,IFERROR(MATCH($B30-Annex!$B$9/60,$B:$B),2)))))/Annex!$B$8)/1000,IF(Data!$B$2="",0,"-"))</f>
        <v>-70.141057541369619</v>
      </c>
      <c r="AN30" s="20">
        <v>20.170000000000002</v>
      </c>
      <c r="AO30" s="20">
        <v>179.874</v>
      </c>
      <c r="AP30" s="20">
        <v>20.684999999999999</v>
      </c>
      <c r="AQ30" s="20">
        <v>80.542000000000002</v>
      </c>
      <c r="AR30" s="20">
        <v>21.323</v>
      </c>
      <c r="AS30" s="20">
        <v>21.643000000000001</v>
      </c>
      <c r="AT30" s="20">
        <v>143.29499999999999</v>
      </c>
      <c r="AU30" s="50">
        <f>IFERROR(AVERAGE(INDEX(BA:BA,IFERROR(MATCH($B30-Annex!$B$4/60,$B:$B),2)):BA30),IF(Data!$B$2="",0,"-"))</f>
        <v>0.46693723329281295</v>
      </c>
      <c r="AV30" s="50">
        <f>IFERROR(AVERAGE(INDEX(BB:BB,IFERROR(MATCH($B30-Annex!$B$4/60,$B:$B),2)):BB30),IF(Data!$B$2="",0,"-"))</f>
        <v>5.6133215346596215</v>
      </c>
      <c r="AW30" s="50">
        <f>IFERROR(AVERAGE(INDEX(BC:BC,IFERROR(MATCH($B30-Annex!$B$4/60,$B:$B),2)):BC30),IF(Data!$B$2="",0,"-"))</f>
        <v>0.42310188526857162</v>
      </c>
      <c r="AX30" s="50">
        <f>IFERROR(AVERAGE(INDEX(BD:BD,IFERROR(MATCH($B30-Annex!$B$4/60,$B:$B),2)):BD30),IF(Data!$B$2="",0,"-"))</f>
        <v>5.6010357117657401</v>
      </c>
      <c r="AY30" s="50">
        <f>IFERROR(AVERAGE(INDEX(BE:BE,IFERROR(MATCH($B30-Annex!$B$4/60,$B:$B),2)):BE30),IF(Data!$B$2="",0,"-"))</f>
        <v>0.43277799153299268</v>
      </c>
      <c r="AZ30" s="50">
        <f>IFERROR(AVERAGE(INDEX(BF:BF,IFERROR(MATCH($B30-Annex!$B$4/60,$B:$B),2)):BF30),IF(Data!$B$2="",0,"-"))</f>
        <v>0.43055877981438057</v>
      </c>
      <c r="BA30" s="50">
        <f>IFERROR((5.670373*10^-8*(BG30+273.15)^4+((Annex!$B$5+Annex!$B$6)*(BG30-J30)+Annex!$B$7*(BG30-INDEX(BG:BG,IFERROR(MATCH($B30-Annex!$B$9/60,$B:$B),2)))/(60*($B30-INDEX($B:$B,IFERROR(MATCH($B30-Annex!$B$9/60,$B:$B),2)))))/Annex!$B$8)/1000,IF(Data!$B$2="",0,"-"))</f>
        <v>0.45882712245191137</v>
      </c>
      <c r="BB30" s="50">
        <f>IFERROR((5.670373*10^-8*(BH30+273.15)^4+((Annex!$B$5+Annex!$B$6)*(BH30-M30)+Annex!$B$7*(BH30-INDEX(BH:BH,IFERROR(MATCH($B30-Annex!$B$9/60,$B:$B),2)))/(60*($B30-INDEX($B:$B,IFERROR(MATCH($B30-Annex!$B$9/60,$B:$B),2)))))/Annex!$B$8)/1000,IF(Data!$B$2="",0,"-"))</f>
        <v>-13.572296634876245</v>
      </c>
      <c r="BC30" s="50">
        <f>IFERROR((5.670373*10^-8*(BI30+273.15)^4+((Annex!$B$5+Annex!$B$6)*(BI30-P30)+Annex!$B$7*(BI30-INDEX(BI:BI,IFERROR(MATCH($B30-Annex!$B$9/60,$B:$B),2)))/(60*($B30-INDEX($B:$B,IFERROR(MATCH($B30-Annex!$B$9/60,$B:$B),2)))))/Annex!$B$8)/1000,IF(Data!$B$2="",0,"-"))</f>
        <v>0.38569388078921246</v>
      </c>
      <c r="BD30" s="50">
        <f>IFERROR((5.670373*10^-8*(BJ30+273.15)^4+((Annex!$B$5+Annex!$B$6)*(BJ30-S30)+Annex!$B$7*(BJ30-INDEX(BJ:BJ,IFERROR(MATCH($B30-Annex!$B$9/60,$B:$B),2)))/(60*($B30-INDEX($B:$B,IFERROR(MATCH($B30-Annex!$B$9/60,$B:$B),2)))))/Annex!$B$8)/1000,IF(Data!$B$2="",0,"-"))</f>
        <v>16.825972110363658</v>
      </c>
      <c r="BE30" s="50">
        <f>IFERROR((5.670373*10^-8*(BK30+273.15)^4+((Annex!$B$5+Annex!$B$6)*(BK30-V30)+Annex!$B$7*(BK30-INDEX(BK:BK,IFERROR(MATCH($B30-Annex!$B$9/60,$B:$B),2)))/(60*($B30-INDEX($B:$B,IFERROR(MATCH($B30-Annex!$B$9/60,$B:$B),2)))))/Annex!$B$8)/1000,IF(Data!$B$2="",0,"-"))</f>
        <v>0.38362074937175478</v>
      </c>
      <c r="BF30" s="50">
        <f>IFERROR((5.670373*10^-8*(BL30+273.15)^4+((Annex!$B$5+Annex!$B$6)*(BL30-Y30)+Annex!$B$7*(BL30-INDEX(BL:BL,IFERROR(MATCH($B30-Annex!$B$9/60,$B:$B),2)))/(60*($B30-INDEX($B:$B,IFERROR(MATCH($B30-Annex!$B$9/60,$B:$B),2)))))/Annex!$B$8)/1000,IF(Data!$B$2="",0,"-"))</f>
        <v>0.40462250280789336</v>
      </c>
      <c r="BG30" s="20">
        <v>21.518000000000001</v>
      </c>
      <c r="BH30" s="20">
        <v>255.27199999999999</v>
      </c>
      <c r="BI30" s="20">
        <v>20.738</v>
      </c>
      <c r="BJ30" s="20">
        <v>160.48099999999999</v>
      </c>
      <c r="BK30" s="20">
        <v>20.614000000000001</v>
      </c>
      <c r="BL30" s="20">
        <v>20.968</v>
      </c>
    </row>
    <row r="31" spans="1:64" x14ac:dyDescent="0.3">
      <c r="A31" s="5">
        <v>30</v>
      </c>
      <c r="B31" s="19">
        <v>2.5570000091101974</v>
      </c>
      <c r="C31" s="20">
        <v>132.81503699999999</v>
      </c>
      <c r="D31" s="20">
        <v>130.09902700000001</v>
      </c>
      <c r="E31" s="20">
        <v>164.74192400000001</v>
      </c>
      <c r="F31" s="49">
        <f>IFERROR(SUM(C31:E31),IF(Data!$B$2="",0,"-"))</f>
        <v>427.65598799999998</v>
      </c>
      <c r="G31" s="50">
        <f>IFERROR(F31-Annex!$B$10,IF(Data!$B$2="",0,"-"))</f>
        <v>151.02798799999999</v>
      </c>
      <c r="H31" s="50">
        <f>IFERROR(-14000*(G31-INDEX(G:G,IFERROR(MATCH($B31-Annex!$B$11/60,$B:$B),2)))/(60*($B31-INDEX($B:$B,IFERROR(MATCH($B31-Annex!$B$11/60,$B:$B),2)))),IF(Data!$B$2="",0,"-"))</f>
        <v>-11.234499706619486</v>
      </c>
      <c r="I31" s="20">
        <v>0.57662702600000004</v>
      </c>
      <c r="J31" s="20">
        <v>22.332000000000001</v>
      </c>
      <c r="K31" s="20">
        <v>168.99799999999999</v>
      </c>
      <c r="L31" s="20">
        <v>36.72</v>
      </c>
      <c r="M31" s="20">
        <v>59.284999999999997</v>
      </c>
      <c r="N31" s="20">
        <v>122.455</v>
      </c>
      <c r="O31" s="20">
        <v>22.613</v>
      </c>
      <c r="P31" s="20">
        <v>20.382999999999999</v>
      </c>
      <c r="Q31" s="20">
        <v>367.226</v>
      </c>
      <c r="R31" s="20">
        <v>22.28</v>
      </c>
      <c r="S31" s="20">
        <v>81.754999999999995</v>
      </c>
      <c r="T31" s="20">
        <v>430.911</v>
      </c>
      <c r="U31" s="20">
        <v>21.571999999999999</v>
      </c>
      <c r="V31" s="20">
        <v>19.922000000000001</v>
      </c>
      <c r="W31" s="20">
        <v>403.52600000000001</v>
      </c>
      <c r="X31" s="20">
        <v>21.341000000000001</v>
      </c>
      <c r="Y31" s="20">
        <v>20.241</v>
      </c>
      <c r="Z31" s="20">
        <v>440.07</v>
      </c>
      <c r="AA31" s="20">
        <v>21.039000000000001</v>
      </c>
      <c r="AB31" s="20">
        <v>354.166</v>
      </c>
      <c r="AC31" s="20">
        <v>20.596</v>
      </c>
      <c r="AD31" s="20">
        <v>367.48</v>
      </c>
      <c r="AE31" s="20">
        <v>20.896999999999998</v>
      </c>
      <c r="AF31" s="50">
        <f>IFERROR(AVERAGE(INDEX(AJ:AJ,IFERROR(MATCH($B31-Annex!$B$4/60,$B:$B),2)):AJ31),IF(Data!$B$2="",0,"-"))</f>
        <v>0.37983117801111382</v>
      </c>
      <c r="AG31" s="50">
        <f>IFERROR(AVERAGE(INDEX(AK:AK,IFERROR(MATCH($B31-Annex!$B$4/60,$B:$B),2)):AK31),IF(Data!$B$2="",0,"-"))</f>
        <v>19.514373851544885</v>
      </c>
      <c r="AH31" s="50">
        <f>IFERROR(AVERAGE(INDEX(AL:AL,IFERROR(MATCH($B31-Annex!$B$4/60,$B:$B),2)):AL31),IF(Data!$B$2="",0,"-"))</f>
        <v>0.42288886034152101</v>
      </c>
      <c r="AI31" s="50">
        <f>IFERROR(AVERAGE(INDEX(AM:AM,IFERROR(MATCH($B31-Annex!$B$4/60,$B:$B),2)):AM31),IF(Data!$B$2="",0,"-"))</f>
        <v>-19.947977827368934</v>
      </c>
      <c r="AJ31" s="50">
        <f>IFERROR((5.670373*10^-8*(AN31+273.15)^4+((Annex!$B$5+Annex!$B$6)*(AN31-J31)+Annex!$B$7*(AN31-INDEX(AN:AN,IFERROR(MATCH($B31-Annex!$B$9/60,$B:$B),2)))/(60*($B31-INDEX($B:$B,IFERROR(MATCH($B31-Annex!$B$9/60,$B:$B),2)))))/Annex!$B$8)/1000,IF(Data!$B$2="",0,"-"))</f>
        <v>0.41782348922875717</v>
      </c>
      <c r="AK31" s="50">
        <f>IFERROR((5.670373*10^-8*(AO31+273.15)^4+((Annex!$B$5+Annex!$B$6)*(AO31-M31)+Annex!$B$7*(AO31-INDEX(AO:AO,IFERROR(MATCH($B31-Annex!$B$9/60,$B:$B),2)))/(60*($B31-INDEX($B:$B,IFERROR(MATCH($B31-Annex!$B$9/60,$B:$B),2)))))/Annex!$B$8)/1000,IF(Data!$B$2="",0,"-"))</f>
        <v>4.4538731174311641</v>
      </c>
      <c r="AL31" s="50">
        <f>IFERROR((5.670373*10^-8*(AP31+273.15)^4+((Annex!$B$5+Annex!$B$6)*(AP31-P31)+Annex!$B$7*(AP31-INDEX(AP:AP,IFERROR(MATCH($B31-Annex!$B$9/60,$B:$B),2)))/(60*($B31-INDEX($B:$B,IFERROR(MATCH($B31-Annex!$B$9/60,$B:$B),2)))))/Annex!$B$8)/1000,IF(Data!$B$2="",0,"-"))</f>
        <v>0.46687492325855307</v>
      </c>
      <c r="AM31" s="50">
        <f>IFERROR((5.670373*10^-8*(AQ31+273.15)^4+((Annex!$B$5+Annex!$B$6)*(AQ31-S31)+Annex!$B$7*(AQ31-INDEX(AQ:AQ,IFERROR(MATCH($B31-Annex!$B$9/60,$B:$B),2)))/(60*($B31-INDEX($B:$B,IFERROR(MATCH($B31-Annex!$B$9/60,$B:$B),2)))))/Annex!$B$8)/1000,IF(Data!$B$2="",0,"-"))</f>
        <v>0.37677898253053899</v>
      </c>
      <c r="AN31" s="20">
        <v>20.204999999999998</v>
      </c>
      <c r="AO31" s="20">
        <v>174.29</v>
      </c>
      <c r="AP31" s="20">
        <v>20.702000000000002</v>
      </c>
      <c r="AQ31" s="20">
        <v>138.89500000000001</v>
      </c>
      <c r="AR31" s="20">
        <v>21.376999999999999</v>
      </c>
      <c r="AS31" s="20">
        <v>21.678000000000001</v>
      </c>
      <c r="AT31" s="20">
        <v>181.97300000000001</v>
      </c>
      <c r="AU31" s="50">
        <f>IFERROR(AVERAGE(INDEX(BA:BA,IFERROR(MATCH($B31-Annex!$B$4/60,$B:$B),2)):BA31),IF(Data!$B$2="",0,"-"))</f>
        <v>0.47515317081120945</v>
      </c>
      <c r="AV31" s="50">
        <f>IFERROR(AVERAGE(INDEX(BB:BB,IFERROR(MATCH($B31-Annex!$B$4/60,$B:$B),2)):BB31),IF(Data!$B$2="",0,"-"))</f>
        <v>11.137380180847035</v>
      </c>
      <c r="AW31" s="50">
        <f>IFERROR(AVERAGE(INDEX(BC:BC,IFERROR(MATCH($B31-Annex!$B$4/60,$B:$B),2)):BC31),IF(Data!$B$2="",0,"-"))</f>
        <v>0.4199592017680181</v>
      </c>
      <c r="AX31" s="50">
        <f>IFERROR(AVERAGE(INDEX(BD:BD,IFERROR(MATCH($B31-Annex!$B$4/60,$B:$B),2)):BD31),IF(Data!$B$2="",0,"-"))</f>
        <v>5.1703527315623008</v>
      </c>
      <c r="AY31" s="50">
        <f>IFERROR(AVERAGE(INDEX(BE:BE,IFERROR(MATCH($B31-Annex!$B$4/60,$B:$B),2)):BE31),IF(Data!$B$2="",0,"-"))</f>
        <v>0.42556360828149919</v>
      </c>
      <c r="AZ31" s="50">
        <f>IFERROR(AVERAGE(INDEX(BF:BF,IFERROR(MATCH($B31-Annex!$B$4/60,$B:$B),2)):BF31),IF(Data!$B$2="",0,"-"))</f>
        <v>0.43414125498794182</v>
      </c>
      <c r="BA31" s="50">
        <f>IFERROR((5.670373*10^-8*(BG31+273.15)^4+((Annex!$B$5+Annex!$B$6)*(BG31-J31)+Annex!$B$7*(BG31-INDEX(BG:BG,IFERROR(MATCH($B31-Annex!$B$9/60,$B:$B),2)))/(60*($B31-INDEX($B:$B,IFERROR(MATCH($B31-Annex!$B$9/60,$B:$B),2)))))/Annex!$B$8)/1000,IF(Data!$B$2="",0,"-"))</f>
        <v>0.54113196391569141</v>
      </c>
      <c r="BB31" s="50">
        <f>IFERROR((5.670373*10^-8*(BH31+273.15)^4+((Annex!$B$5+Annex!$B$6)*(BH31-M31)+Annex!$B$7*(BH31-INDEX(BH:BH,IFERROR(MATCH($B31-Annex!$B$9/60,$B:$B),2)))/(60*($B31-INDEX($B:$B,IFERROR(MATCH($B31-Annex!$B$9/60,$B:$B),2)))))/Annex!$B$8)/1000,IF(Data!$B$2="",0,"-"))</f>
        <v>44.388245945591926</v>
      </c>
      <c r="BC31" s="50">
        <f>IFERROR((5.670373*10^-8*(BI31+273.15)^4+((Annex!$B$5+Annex!$B$6)*(BI31-P31)+Annex!$B$7*(BI31-INDEX(BI:BI,IFERROR(MATCH($B31-Annex!$B$9/60,$B:$B),2)))/(60*($B31-INDEX($B:$B,IFERROR(MATCH($B31-Annex!$B$9/60,$B:$B),2)))))/Annex!$B$8)/1000,IF(Data!$B$2="",0,"-"))</f>
        <v>0.45020771935862525</v>
      </c>
      <c r="BD31" s="50">
        <f>IFERROR((5.670373*10^-8*(BJ31+273.15)^4+((Annex!$B$5+Annex!$B$6)*(BJ31-S31)+Annex!$B$7*(BJ31-INDEX(BJ:BJ,IFERROR(MATCH($B31-Annex!$B$9/60,$B:$B),2)))/(60*($B31-INDEX($B:$B,IFERROR(MATCH($B31-Annex!$B$9/60,$B:$B),2)))))/Annex!$B$8)/1000,IF(Data!$B$2="",0,"-"))</f>
        <v>6.2222717499005071</v>
      </c>
      <c r="BE31" s="50">
        <f>IFERROR((5.670373*10^-8*(BK31+273.15)^4+((Annex!$B$5+Annex!$B$6)*(BK31-V31)+Annex!$B$7*(BK31-INDEX(BK:BK,IFERROR(MATCH($B31-Annex!$B$9/60,$B:$B),2)))/(60*($B31-INDEX($B:$B,IFERROR(MATCH($B31-Annex!$B$9/60,$B:$B),2)))))/Annex!$B$8)/1000,IF(Data!$B$2="",0,"-"))</f>
        <v>0.44820047868841473</v>
      </c>
      <c r="BF31" s="50">
        <f>IFERROR((5.670373*10^-8*(BL31+273.15)^4+((Annex!$B$5+Annex!$B$6)*(BL31-Y31)+Annex!$B$7*(BL31-INDEX(BL:BL,IFERROR(MATCH($B31-Annex!$B$9/60,$B:$B),2)))/(60*($B31-INDEX($B:$B,IFERROR(MATCH($B31-Annex!$B$9/60,$B:$B),2)))))/Annex!$B$8)/1000,IF(Data!$B$2="",0,"-"))</f>
        <v>0.46827064795293027</v>
      </c>
      <c r="BG31" s="20">
        <v>21.625</v>
      </c>
      <c r="BH31" s="20">
        <v>307.625</v>
      </c>
      <c r="BI31" s="20">
        <v>20.756</v>
      </c>
      <c r="BJ31" s="20">
        <v>144.54499999999999</v>
      </c>
      <c r="BK31" s="20">
        <v>20.649000000000001</v>
      </c>
      <c r="BL31" s="20">
        <v>20.951000000000001</v>
      </c>
    </row>
    <row r="32" spans="1:64" x14ac:dyDescent="0.3">
      <c r="A32" s="5">
        <v>31</v>
      </c>
      <c r="B32" s="19">
        <v>2.6433333393651992</v>
      </c>
      <c r="C32" s="20">
        <v>132.80039300000001</v>
      </c>
      <c r="D32" s="20">
        <v>130.136481</v>
      </c>
      <c r="E32" s="20">
        <v>164.648211</v>
      </c>
      <c r="F32" s="49">
        <f>IFERROR(SUM(C32:E32),IF(Data!$B$2="",0,"-"))</f>
        <v>427.58508499999999</v>
      </c>
      <c r="G32" s="50">
        <f>IFERROR(F32-Annex!$B$10,IF(Data!$B$2="",0,"-"))</f>
        <v>150.95708500000001</v>
      </c>
      <c r="H32" s="50">
        <f>IFERROR(-14000*(G32-INDEX(G:G,IFERROR(MATCH($B32-Annex!$B$11/60,$B:$B),2)))/(60*($B32-INDEX($B:$B,IFERROR(MATCH($B32-Annex!$B$11/60,$B:$B),2)))),IF(Data!$B$2="",0,"-"))</f>
        <v>12.186692901275096</v>
      </c>
      <c r="I32" s="20">
        <v>0.57662702600000004</v>
      </c>
      <c r="J32" s="20">
        <v>22.666</v>
      </c>
      <c r="K32" s="20">
        <v>9.8999999999999993E+37</v>
      </c>
      <c r="L32" s="20">
        <v>39.027000000000001</v>
      </c>
      <c r="M32" s="20">
        <v>31.317</v>
      </c>
      <c r="N32" s="20">
        <v>232.18299999999999</v>
      </c>
      <c r="O32" s="20">
        <v>22.718</v>
      </c>
      <c r="P32" s="20">
        <v>20.329999999999998</v>
      </c>
      <c r="Q32" s="20">
        <v>420.24599999999998</v>
      </c>
      <c r="R32" s="20">
        <v>22.315000000000001</v>
      </c>
      <c r="S32" s="20">
        <v>54.731000000000002</v>
      </c>
      <c r="T32" s="20">
        <v>430.392</v>
      </c>
      <c r="U32" s="20">
        <v>21.625</v>
      </c>
      <c r="V32" s="20">
        <v>19.885999999999999</v>
      </c>
      <c r="W32" s="20">
        <v>420.38</v>
      </c>
      <c r="X32" s="20">
        <v>21.359000000000002</v>
      </c>
      <c r="Y32" s="20">
        <v>20.241</v>
      </c>
      <c r="Z32" s="20">
        <v>462.45</v>
      </c>
      <c r="AA32" s="20">
        <v>21.039000000000001</v>
      </c>
      <c r="AB32" s="20">
        <v>335.3</v>
      </c>
      <c r="AC32" s="20">
        <v>20.614000000000001</v>
      </c>
      <c r="AD32" s="20">
        <v>482.55399999999997</v>
      </c>
      <c r="AE32" s="20">
        <v>20.88</v>
      </c>
      <c r="AF32" s="50">
        <f>IFERROR(AVERAGE(INDEX(AJ:AJ,IFERROR(MATCH($B32-Annex!$B$4/60,$B:$B),2)):AJ32),IF(Data!$B$2="",0,"-"))</f>
        <v>0.37667369527737005</v>
      </c>
      <c r="AG32" s="50">
        <f>IFERROR(AVERAGE(INDEX(AK:AK,IFERROR(MATCH($B32-Annex!$B$4/60,$B:$B),2)):AK32),IF(Data!$B$2="",0,"-"))</f>
        <v>19.096260916682404</v>
      </c>
      <c r="AH32" s="50">
        <f>IFERROR(AVERAGE(INDEX(AL:AL,IFERROR(MATCH($B32-Annex!$B$4/60,$B:$B),2)):AL32),IF(Data!$B$2="",0,"-"))</f>
        <v>0.4252803395039505</v>
      </c>
      <c r="AI32" s="50">
        <f>IFERROR(AVERAGE(INDEX(AM:AM,IFERROR(MATCH($B32-Annex!$B$4/60,$B:$B),2)):AM32),IF(Data!$B$2="",0,"-"))</f>
        <v>-11.630056312409776</v>
      </c>
      <c r="AJ32" s="50">
        <f>IFERROR((5.670373*10^-8*(AN32+273.15)^4+((Annex!$B$5+Annex!$B$6)*(AN32-J32)+Annex!$B$7*(AN32-INDEX(AN:AN,IFERROR(MATCH($B32-Annex!$B$9/60,$B:$B),2)))/(60*($B32-INDEX($B:$B,IFERROR(MATCH($B32-Annex!$B$9/60,$B:$B),2)))))/Annex!$B$8)/1000,IF(Data!$B$2="",0,"-"))</f>
        <v>0.33480284343703276</v>
      </c>
      <c r="AK32" s="50">
        <f>IFERROR((5.670373*10^-8*(AO32+273.15)^4+((Annex!$B$5+Annex!$B$6)*(AO32-M32)+Annex!$B$7*(AO32-INDEX(AO:AO,IFERROR(MATCH($B32-Annex!$B$9/60,$B:$B),2)))/(60*($B32-INDEX($B:$B,IFERROR(MATCH($B32-Annex!$B$9/60,$B:$B),2)))))/Annex!$B$8)/1000,IF(Data!$B$2="",0,"-"))</f>
        <v>2.378027873111114</v>
      </c>
      <c r="AL32" s="50">
        <f>IFERROR((5.670373*10^-8*(AP32+273.15)^4+((Annex!$B$5+Annex!$B$6)*(AP32-P32)+Annex!$B$7*(AP32-INDEX(AP:AP,IFERROR(MATCH($B32-Annex!$B$9/60,$B:$B),2)))/(60*($B32-INDEX($B:$B,IFERROR(MATCH($B32-Annex!$B$9/60,$B:$B),2)))))/Annex!$B$8)/1000,IF(Data!$B$2="",0,"-"))</f>
        <v>0.42090788404986279</v>
      </c>
      <c r="AM32" s="50">
        <f>IFERROR((5.670373*10^-8*(AQ32+273.15)^4+((Annex!$B$5+Annex!$B$6)*(AQ32-S32)+Annex!$B$7*(AQ32-INDEX(AQ:AQ,IFERROR(MATCH($B32-Annex!$B$9/60,$B:$B),2)))/(60*($B32-INDEX($B:$B,IFERROR(MATCH($B32-Annex!$B$9/60,$B:$B),2)))))/Annex!$B$8)/1000,IF(Data!$B$2="",0,"-"))</f>
        <v>53.78979205880573</v>
      </c>
      <c r="AN32" s="20">
        <v>20.117000000000001</v>
      </c>
      <c r="AO32" s="20">
        <v>173.864</v>
      </c>
      <c r="AP32" s="20">
        <v>20.667000000000002</v>
      </c>
      <c r="AQ32" s="20">
        <v>175.32</v>
      </c>
      <c r="AR32" s="20">
        <v>21.376999999999999</v>
      </c>
      <c r="AS32" s="20">
        <v>21.678000000000001</v>
      </c>
      <c r="AT32" s="20">
        <v>181.42099999999999</v>
      </c>
      <c r="AU32" s="50">
        <f>IFERROR(AVERAGE(INDEX(BA:BA,IFERROR(MATCH($B32-Annex!$B$4/60,$B:$B),2)):BA32),IF(Data!$B$2="",0,"-"))</f>
        <v>0.47894398213269113</v>
      </c>
      <c r="AV32" s="50">
        <f>IFERROR(AVERAGE(INDEX(BB:BB,IFERROR(MATCH($B32-Annex!$B$4/60,$B:$B),2)):BB32),IF(Data!$B$2="",0,"-"))</f>
        <v>12.086108412542931</v>
      </c>
      <c r="AW32" s="50">
        <f>IFERROR(AVERAGE(INDEX(BC:BC,IFERROR(MATCH($B32-Annex!$B$4/60,$B:$B),2)):BC32),IF(Data!$B$2="",0,"-"))</f>
        <v>0.41821991092926947</v>
      </c>
      <c r="AX32" s="50">
        <f>IFERROR(AVERAGE(INDEX(BD:BD,IFERROR(MATCH($B32-Annex!$B$4/60,$B:$B),2)):BD32),IF(Data!$B$2="",0,"-"))</f>
        <v>1.2000283568029495</v>
      </c>
      <c r="AY32" s="50">
        <f>IFERROR(AVERAGE(INDEX(BE:BE,IFERROR(MATCH($B32-Annex!$B$4/60,$B:$B),2)):BE32),IF(Data!$B$2="",0,"-"))</f>
        <v>0.43179005805694815</v>
      </c>
      <c r="AZ32" s="50">
        <f>IFERROR(AVERAGE(INDEX(BF:BF,IFERROR(MATCH($B32-Annex!$B$4/60,$B:$B),2)):BF32),IF(Data!$B$2="",0,"-"))</f>
        <v>0.43638416977975453</v>
      </c>
      <c r="BA32" s="50">
        <f>IFERROR((5.670373*10^-8*(BG32+273.15)^4+((Annex!$B$5+Annex!$B$6)*(BG32-J32)+Annex!$B$7*(BG32-INDEX(BG:BG,IFERROR(MATCH($B32-Annex!$B$9/60,$B:$B),2)))/(60*($B32-INDEX($B:$B,IFERROR(MATCH($B32-Annex!$B$9/60,$B:$B),2)))))/Annex!$B$8)/1000,IF(Data!$B$2="",0,"-"))</f>
        <v>0.47878518598654735</v>
      </c>
      <c r="BB32" s="50">
        <f>IFERROR((5.670373*10^-8*(BH32+273.15)^4+((Annex!$B$5+Annex!$B$6)*(BH32-M32)+Annex!$B$7*(BH32-INDEX(BH:BH,IFERROR(MATCH($B32-Annex!$B$9/60,$B:$B),2)))/(60*($B32-INDEX($B:$B,IFERROR(MATCH($B32-Annex!$B$9/60,$B:$B),2)))))/Annex!$B$8)/1000,IF(Data!$B$2="",0,"-"))</f>
        <v>33.347837415988892</v>
      </c>
      <c r="BC32" s="50">
        <f>IFERROR((5.670373*10^-8*(BI32+273.15)^4+((Annex!$B$5+Annex!$B$6)*(BI32-P32)+Annex!$B$7*(BI32-INDEX(BI:BI,IFERROR(MATCH($B32-Annex!$B$9/60,$B:$B),2)))/(60*($B32-INDEX($B:$B,IFERROR(MATCH($B32-Annex!$B$9/60,$B:$B),2)))))/Annex!$B$8)/1000,IF(Data!$B$2="",0,"-"))</f>
        <v>0.40340174358502751</v>
      </c>
      <c r="BD32" s="50">
        <f>IFERROR((5.670373*10^-8*(BJ32+273.15)^4+((Annex!$B$5+Annex!$B$6)*(BJ32-S32)+Annex!$B$7*(BJ32-INDEX(BJ:BJ,IFERROR(MATCH($B32-Annex!$B$9/60,$B:$B),2)))/(60*($B32-INDEX($B:$B,IFERROR(MATCH($B32-Annex!$B$9/60,$B:$B),2)))))/Annex!$B$8)/1000,IF(Data!$B$2="",0,"-"))</f>
        <v>-19.768021885318124</v>
      </c>
      <c r="BE32" s="50">
        <f>IFERROR((5.670373*10^-8*(BK32+273.15)^4+((Annex!$B$5+Annex!$B$6)*(BK32-V32)+Annex!$B$7*(BK32-INDEX(BK:BK,IFERROR(MATCH($B32-Annex!$B$9/60,$B:$B),2)))/(60*($B32-INDEX($B:$B,IFERROR(MATCH($B32-Annex!$B$9/60,$B:$B),2)))))/Annex!$B$8)/1000,IF(Data!$B$2="",0,"-"))</f>
        <v>0.43866525780855842</v>
      </c>
      <c r="BF32" s="50">
        <f>IFERROR((5.670373*10^-8*(BL32+273.15)^4+((Annex!$B$5+Annex!$B$6)*(BL32-Y32)+Annex!$B$7*(BL32-INDEX(BL:BL,IFERROR(MATCH($B32-Annex!$B$9/60,$B:$B),2)))/(60*($B32-INDEX($B:$B,IFERROR(MATCH($B32-Annex!$B$9/60,$B:$B),2)))))/Annex!$B$8)/1000,IF(Data!$B$2="",0,"-"))</f>
        <v>0.42167778967422609</v>
      </c>
      <c r="BG32" s="20">
        <v>21.66</v>
      </c>
      <c r="BH32" s="20">
        <v>296.82799999999997</v>
      </c>
      <c r="BI32" s="20">
        <v>20.684999999999999</v>
      </c>
      <c r="BJ32" s="20">
        <v>116.813</v>
      </c>
      <c r="BK32" s="20">
        <v>20.614000000000001</v>
      </c>
      <c r="BL32" s="20">
        <v>20.933</v>
      </c>
    </row>
    <row r="33" spans="1:64" x14ac:dyDescent="0.3">
      <c r="A33" s="5">
        <v>32</v>
      </c>
      <c r="B33" s="19">
        <v>2.7271666727028787</v>
      </c>
      <c r="C33" s="20">
        <v>132.84107800000001</v>
      </c>
      <c r="D33" s="20">
        <v>130.12182300000001</v>
      </c>
      <c r="E33" s="20">
        <v>164.754144</v>
      </c>
      <c r="F33" s="49">
        <f>IFERROR(SUM(C33:E33),IF(Data!$B$2="",0,"-"))</f>
        <v>427.71704499999998</v>
      </c>
      <c r="G33" s="50">
        <f>IFERROR(F33-Annex!$B$10,IF(Data!$B$2="",0,"-"))</f>
        <v>151.089045</v>
      </c>
      <c r="H33" s="50">
        <f>IFERROR(-14000*(G33-INDEX(G:G,IFERROR(MATCH($B33-Annex!$B$11/60,$B:$B),2)))/(60*($B33-INDEX($B:$B,IFERROR(MATCH($B33-Annex!$B$11/60,$B:$B),2)))),IF(Data!$B$2="",0,"-"))</f>
        <v>-0.18500986143306863</v>
      </c>
      <c r="I33" s="20">
        <v>0.53540201300000001</v>
      </c>
      <c r="J33" s="20">
        <v>23.175000000000001</v>
      </c>
      <c r="K33" s="20">
        <v>9.8999999999999993E+37</v>
      </c>
      <c r="L33" s="20">
        <v>42.392000000000003</v>
      </c>
      <c r="M33" s="20">
        <v>69.585999999999999</v>
      </c>
      <c r="N33" s="20">
        <v>275.58800000000002</v>
      </c>
      <c r="O33" s="20">
        <v>23.033999999999999</v>
      </c>
      <c r="P33" s="20">
        <v>20.382999999999999</v>
      </c>
      <c r="Q33" s="20">
        <v>454.67500000000001</v>
      </c>
      <c r="R33" s="20">
        <v>22.594999999999999</v>
      </c>
      <c r="S33" s="20">
        <v>49.110999999999997</v>
      </c>
      <c r="T33" s="20">
        <v>357.96199999999999</v>
      </c>
      <c r="U33" s="20">
        <v>21.731000000000002</v>
      </c>
      <c r="V33" s="20">
        <v>19.885999999999999</v>
      </c>
      <c r="W33" s="20">
        <v>484.24099999999999</v>
      </c>
      <c r="X33" s="20">
        <v>21.376999999999999</v>
      </c>
      <c r="Y33" s="20">
        <v>20.241</v>
      </c>
      <c r="Z33" s="20">
        <v>462.01499999999999</v>
      </c>
      <c r="AA33" s="20">
        <v>21.093</v>
      </c>
      <c r="AB33" s="20">
        <v>292.21300000000002</v>
      </c>
      <c r="AC33" s="20">
        <v>20.614000000000001</v>
      </c>
      <c r="AD33" s="20">
        <v>539.69799999999998</v>
      </c>
      <c r="AE33" s="20">
        <v>20.951000000000001</v>
      </c>
      <c r="AF33" s="50">
        <f>IFERROR(AVERAGE(INDEX(AJ:AJ,IFERROR(MATCH($B33-Annex!$B$4/60,$B:$B),2)):AJ33),IF(Data!$B$2="",0,"-"))</f>
        <v>0.37261128295237045</v>
      </c>
      <c r="AG33" s="50">
        <f>IFERROR(AVERAGE(INDEX(AK:AK,IFERROR(MATCH($B33-Annex!$B$4/60,$B:$B),2)):AK33),IF(Data!$B$2="",0,"-"))</f>
        <v>16.14436072249466</v>
      </c>
      <c r="AH33" s="50">
        <f>IFERROR(AVERAGE(INDEX(AL:AL,IFERROR(MATCH($B33-Annex!$B$4/60,$B:$B),2)):AL33),IF(Data!$B$2="",0,"-"))</f>
        <v>0.42347112738819848</v>
      </c>
      <c r="AI33" s="50">
        <f>IFERROR(AVERAGE(INDEX(AM:AM,IFERROR(MATCH($B33-Annex!$B$4/60,$B:$B),2)):AM33),IF(Data!$B$2="",0,"-"))</f>
        <v>-8.9843764866044928</v>
      </c>
      <c r="AJ33" s="50">
        <f>IFERROR((5.670373*10^-8*(AN33+273.15)^4+((Annex!$B$5+Annex!$B$6)*(AN33-J33)+Annex!$B$7*(AN33-INDEX(AN:AN,IFERROR(MATCH($B33-Annex!$B$9/60,$B:$B),2)))/(60*($B33-INDEX($B:$B,IFERROR(MATCH($B33-Annex!$B$9/60,$B:$B),2)))))/Annex!$B$8)/1000,IF(Data!$B$2="",0,"-"))</f>
        <v>0.32436482717999687</v>
      </c>
      <c r="AK33" s="50">
        <f>IFERROR((5.670373*10^-8*(AO33+273.15)^4+((Annex!$B$5+Annex!$B$6)*(AO33-M33)+Annex!$B$7*(AO33-INDEX(AO:AO,IFERROR(MATCH($B33-Annex!$B$9/60,$B:$B),2)))/(60*($B33-INDEX($B:$B,IFERROR(MATCH($B33-Annex!$B$9/60,$B:$B),2)))))/Annex!$B$8)/1000,IF(Data!$B$2="",0,"-"))</f>
        <v>-26.473826745386123</v>
      </c>
      <c r="AL33" s="50">
        <f>IFERROR((5.670373*10^-8*(AP33+273.15)^4+((Annex!$B$5+Annex!$B$6)*(AP33-P33)+Annex!$B$7*(AP33-INDEX(AP:AP,IFERROR(MATCH($B33-Annex!$B$9/60,$B:$B),2)))/(60*($B33-INDEX($B:$B,IFERROR(MATCH($B33-Annex!$B$9/60,$B:$B),2)))))/Annex!$B$8)/1000,IF(Data!$B$2="",0,"-"))</f>
        <v>0.40121884961306492</v>
      </c>
      <c r="AM33" s="50">
        <f>IFERROR((5.670373*10^-8*(AQ33+273.15)^4+((Annex!$B$5+Annex!$B$6)*(AQ33-S33)+Annex!$B$7*(AQ33-INDEX(AQ:AQ,IFERROR(MATCH($B33-Annex!$B$9/60,$B:$B),2)))/(60*($B33-INDEX($B:$B,IFERROR(MATCH($B33-Annex!$B$9/60,$B:$B),2)))))/Annex!$B$8)/1000,IF(Data!$B$2="",0,"-"))</f>
        <v>31.23942365830019</v>
      </c>
      <c r="AN33" s="20">
        <v>20.152000000000001</v>
      </c>
      <c r="AO33" s="20">
        <v>118.098</v>
      </c>
      <c r="AP33" s="20">
        <v>20.649000000000001</v>
      </c>
      <c r="AQ33" s="20">
        <v>188.53700000000001</v>
      </c>
      <c r="AR33" s="20">
        <v>21.411999999999999</v>
      </c>
      <c r="AS33" s="20">
        <v>21.713999999999999</v>
      </c>
      <c r="AT33" s="20">
        <v>200.61</v>
      </c>
      <c r="AU33" s="50">
        <f>IFERROR(AVERAGE(INDEX(BA:BA,IFERROR(MATCH($B33-Annex!$B$4/60,$B:$B),2)):BA33),IF(Data!$B$2="",0,"-"))</f>
        <v>0.48351474314125031</v>
      </c>
      <c r="AV33" s="50">
        <f>IFERROR(AVERAGE(INDEX(BB:BB,IFERROR(MATCH($B33-Annex!$B$4/60,$B:$B),2)):BB33),IF(Data!$B$2="",0,"-"))</f>
        <v>7.2682536196491094</v>
      </c>
      <c r="AW33" s="50">
        <f>IFERROR(AVERAGE(INDEX(BC:BC,IFERROR(MATCH($B33-Annex!$B$4/60,$B:$B),2)):BC33),IF(Data!$B$2="",0,"-"))</f>
        <v>0.4270484493592927</v>
      </c>
      <c r="AX33" s="50">
        <f>IFERROR(AVERAGE(INDEX(BD:BD,IFERROR(MATCH($B33-Annex!$B$4/60,$B:$B),2)):BD33),IF(Data!$B$2="",0,"-"))</f>
        <v>2.0337014782962646</v>
      </c>
      <c r="AY33" s="50">
        <f>IFERROR(AVERAGE(INDEX(BE:BE,IFERROR(MATCH($B33-Annex!$B$4/60,$B:$B),2)):BE33),IF(Data!$B$2="",0,"-"))</f>
        <v>0.43251721441454322</v>
      </c>
      <c r="AZ33" s="50">
        <f>IFERROR(AVERAGE(INDEX(BF:BF,IFERROR(MATCH($B33-Annex!$B$4/60,$B:$B),2)):BF33),IF(Data!$B$2="",0,"-"))</f>
        <v>0.43855279760726112</v>
      </c>
      <c r="BA33" s="50">
        <f>IFERROR((5.670373*10^-8*(BG33+273.15)^4+((Annex!$B$5+Annex!$B$6)*(BG33-J33)+Annex!$B$7*(BG33-INDEX(BG:BG,IFERROR(MATCH($B33-Annex!$B$9/60,$B:$B),2)))/(60*($B33-INDEX($B:$B,IFERROR(MATCH($B33-Annex!$B$9/60,$B:$B),2)))))/Annex!$B$8)/1000,IF(Data!$B$2="",0,"-"))</f>
        <v>0.48005615062342311</v>
      </c>
      <c r="BB33" s="50">
        <f>IFERROR((5.670373*10^-8*(BH33+273.15)^4+((Annex!$B$5+Annex!$B$6)*(BH33-M33)+Annex!$B$7*(BH33-INDEX(BH:BH,IFERROR(MATCH($B33-Annex!$B$9/60,$B:$B),2)))/(60*($B33-INDEX($B:$B,IFERROR(MATCH($B33-Annex!$B$9/60,$B:$B),2)))))/Annex!$B$8)/1000,IF(Data!$B$2="",0,"-"))</f>
        <v>21.322362285413337</v>
      </c>
      <c r="BC33" s="50">
        <f>IFERROR((5.670373*10^-8*(BI33+273.15)^4+((Annex!$B$5+Annex!$B$6)*(BI33-P33)+Annex!$B$7*(BI33-INDEX(BI:BI,IFERROR(MATCH($B33-Annex!$B$9/60,$B:$B),2)))/(60*($B33-INDEX($B:$B,IFERROR(MATCH($B33-Annex!$B$9/60,$B:$B),2)))))/Annex!$B$8)/1000,IF(Data!$B$2="",0,"-"))</f>
        <v>0.43149484906815427</v>
      </c>
      <c r="BD33" s="50">
        <f>IFERROR((5.670373*10^-8*(BJ33+273.15)^4+((Annex!$B$5+Annex!$B$6)*(BJ33-S33)+Annex!$B$7*(BJ33-INDEX(BJ:BJ,IFERROR(MATCH($B33-Annex!$B$9/60,$B:$B),2)))/(60*($B33-INDEX($B:$B,IFERROR(MATCH($B33-Annex!$B$9/60,$B:$B),2)))))/Annex!$B$8)/1000,IF(Data!$B$2="",0,"-"))</f>
        <v>-2.7344631356476903</v>
      </c>
      <c r="BE33" s="50">
        <f>IFERROR((5.670373*10^-8*(BK33+273.15)^4+((Annex!$B$5+Annex!$B$6)*(BK33-V33)+Annex!$B$7*(BK33-INDEX(BK:BK,IFERROR(MATCH($B33-Annex!$B$9/60,$B:$B),2)))/(60*($B33-INDEX($B:$B,IFERROR(MATCH($B33-Annex!$B$9/60,$B:$B),2)))))/Annex!$B$8)/1000,IF(Data!$B$2="",0,"-"))</f>
        <v>0.39137588604280921</v>
      </c>
      <c r="BF33" s="50">
        <f>IFERROR((5.670373*10^-8*(BL33+273.15)^4+((Annex!$B$5+Annex!$B$6)*(BL33-Y33)+Annex!$B$7*(BL33-INDEX(BL:BL,IFERROR(MATCH($B33-Annex!$B$9/60,$B:$B),2)))/(60*($B33-INDEX($B:$B,IFERROR(MATCH($B33-Annex!$B$9/60,$B:$B),2)))))/Annex!$B$8)/1000,IF(Data!$B$2="",0,"-"))</f>
        <v>0.43043686366368061</v>
      </c>
      <c r="BG33" s="20">
        <v>21.785</v>
      </c>
      <c r="BH33" s="20">
        <v>323.94499999999999</v>
      </c>
      <c r="BI33" s="20">
        <v>20.756</v>
      </c>
      <c r="BJ33" s="20">
        <v>132.58600000000001</v>
      </c>
      <c r="BK33" s="20">
        <v>20.56</v>
      </c>
      <c r="BL33" s="20">
        <v>20.933</v>
      </c>
    </row>
    <row r="34" spans="1:64" x14ac:dyDescent="0.3">
      <c r="A34" s="5">
        <v>33</v>
      </c>
      <c r="B34" s="19">
        <v>2.8108333423733711</v>
      </c>
      <c r="C34" s="20">
        <v>132.78004999999999</v>
      </c>
      <c r="D34" s="20">
        <v>130.09006299999999</v>
      </c>
      <c r="E34" s="20">
        <v>164.74192400000001</v>
      </c>
      <c r="F34" s="49">
        <f>IFERROR(SUM(C34:E34),IF(Data!$B$2="",0,"-"))</f>
        <v>427.61203699999999</v>
      </c>
      <c r="G34" s="50">
        <f>IFERROR(F34-Annex!$B$10,IF(Data!$B$2="",0,"-"))</f>
        <v>150.984037</v>
      </c>
      <c r="H34" s="50">
        <f>IFERROR(-14000*(G34-INDEX(G:G,IFERROR(MATCH($B34-Annex!$B$11/60,$B:$B),2)))/(60*($B34-INDEX($B:$B,IFERROR(MATCH($B34-Annex!$B$11/60,$B:$B),2)))),IF(Data!$B$2="",0,"-"))</f>
        <v>9.7594202192428412</v>
      </c>
      <c r="I34" s="20">
        <v>0.53540201300000001</v>
      </c>
      <c r="J34" s="20">
        <v>23.683</v>
      </c>
      <c r="K34" s="20">
        <v>9.8999999999999993E+37</v>
      </c>
      <c r="L34" s="20">
        <v>45.896000000000001</v>
      </c>
      <c r="M34" s="20">
        <v>141.922</v>
      </c>
      <c r="N34" s="20">
        <v>524.51300000000003</v>
      </c>
      <c r="O34" s="20">
        <v>23.367999999999999</v>
      </c>
      <c r="P34" s="20">
        <v>20.364999999999998</v>
      </c>
      <c r="Q34" s="20">
        <v>485.00900000000001</v>
      </c>
      <c r="R34" s="20">
        <v>22.788</v>
      </c>
      <c r="S34" s="20">
        <v>106.622</v>
      </c>
      <c r="T34" s="20">
        <v>348.02300000000002</v>
      </c>
      <c r="U34" s="20">
        <v>21.82</v>
      </c>
      <c r="V34" s="20">
        <v>19.832999999999998</v>
      </c>
      <c r="W34" s="20">
        <v>525.197</v>
      </c>
      <c r="X34" s="20">
        <v>21.411999999999999</v>
      </c>
      <c r="Y34" s="20">
        <v>20.222999999999999</v>
      </c>
      <c r="Z34" s="20">
        <v>403.964</v>
      </c>
      <c r="AA34" s="20">
        <v>21.074999999999999</v>
      </c>
      <c r="AB34" s="20">
        <v>381.13900000000001</v>
      </c>
      <c r="AC34" s="20">
        <v>20.596</v>
      </c>
      <c r="AD34" s="20">
        <v>547.57000000000005</v>
      </c>
      <c r="AE34" s="20">
        <v>20.914999999999999</v>
      </c>
      <c r="AF34" s="50">
        <f>IFERROR(AVERAGE(INDEX(AJ:AJ,IFERROR(MATCH($B34-Annex!$B$4/60,$B:$B),2)):AJ34),IF(Data!$B$2="",0,"-"))</f>
        <v>0.36468434613636286</v>
      </c>
      <c r="AG34" s="50">
        <f>IFERROR(AVERAGE(INDEX(AK:AK,IFERROR(MATCH($B34-Annex!$B$4/60,$B:$B),2)):AK34),IF(Data!$B$2="",0,"-"))</f>
        <v>2.3293172638602875</v>
      </c>
      <c r="AH34" s="50">
        <f>IFERROR(AVERAGE(INDEX(AL:AL,IFERROR(MATCH($B34-Annex!$B$4/60,$B:$B),2)):AL34),IF(Data!$B$2="",0,"-"))</f>
        <v>0.42864727001371261</v>
      </c>
      <c r="AI34" s="50">
        <f>IFERROR(AVERAGE(INDEX(AM:AM,IFERROR(MATCH($B34-Annex!$B$4/60,$B:$B),2)):AM34),IF(Data!$B$2="",0,"-"))</f>
        <v>-12.998371277149612</v>
      </c>
      <c r="AJ34" s="50">
        <f>IFERROR((5.670373*10^-8*(AN34+273.15)^4+((Annex!$B$5+Annex!$B$6)*(AN34-J34)+Annex!$B$7*(AN34-INDEX(AN:AN,IFERROR(MATCH($B34-Annex!$B$9/60,$B:$B),2)))/(60*($B34-INDEX($B:$B,IFERROR(MATCH($B34-Annex!$B$9/60,$B:$B),2)))))/Annex!$B$8)/1000,IF(Data!$B$2="",0,"-"))</f>
        <v>0.35847110287130263</v>
      </c>
      <c r="AK34" s="50">
        <f>IFERROR((5.670373*10^-8*(AO34+273.15)^4+((Annex!$B$5+Annex!$B$6)*(AO34-M34)+Annex!$B$7*(AO34-INDEX(AO:AO,IFERROR(MATCH($B34-Annex!$B$9/60,$B:$B),2)))/(60*($B34-INDEX($B:$B,IFERROR(MATCH($B34-Annex!$B$9/60,$B:$B),2)))))/Annex!$B$8)/1000,IF(Data!$B$2="",0,"-"))</f>
        <v>-75.024349206129571</v>
      </c>
      <c r="AL34" s="50">
        <f>IFERROR((5.670373*10^-8*(AP34+273.15)^4+((Annex!$B$5+Annex!$B$6)*(AP34-P34)+Annex!$B$7*(AP34-INDEX(AP:AP,IFERROR(MATCH($B34-Annex!$B$9/60,$B:$B),2)))/(60*($B34-INDEX($B:$B,IFERROR(MATCH($B34-Annex!$B$9/60,$B:$B),2)))))/Annex!$B$8)/1000,IF(Data!$B$2="",0,"-"))</f>
        <v>0.45856915373645213</v>
      </c>
      <c r="AM34" s="50">
        <f>IFERROR((5.670373*10^-8*(AQ34+273.15)^4+((Annex!$B$5+Annex!$B$6)*(AQ34-S34)+Annex!$B$7*(AQ34-INDEX(AQ:AQ,IFERROR(MATCH($B34-Annex!$B$9/60,$B:$B),2)))/(60*($B34-INDEX($B:$B,IFERROR(MATCH($B34-Annex!$B$9/60,$B:$B),2)))))/Annex!$B$8)/1000,IF(Data!$B$2="",0,"-"))</f>
        <v>7.724378043139505</v>
      </c>
      <c r="AN34" s="20">
        <v>20.152000000000001</v>
      </c>
      <c r="AO34" s="20">
        <v>33.932000000000002</v>
      </c>
      <c r="AP34" s="20">
        <v>20.72</v>
      </c>
      <c r="AQ34" s="20">
        <v>182.18600000000001</v>
      </c>
      <c r="AR34" s="20">
        <v>21.501000000000001</v>
      </c>
      <c r="AS34" s="20">
        <v>21.731000000000002</v>
      </c>
      <c r="AT34" s="20">
        <v>215.35599999999999</v>
      </c>
      <c r="AU34" s="50">
        <f>IFERROR(AVERAGE(INDEX(BA:BA,IFERROR(MATCH($B34-Annex!$B$4/60,$B:$B),2)):BA34),IF(Data!$B$2="",0,"-"))</f>
        <v>0.49009851975061475</v>
      </c>
      <c r="AV34" s="50">
        <f>IFERROR(AVERAGE(INDEX(BB:BB,IFERROR(MATCH($B34-Annex!$B$4/60,$B:$B),2)):BB34),IF(Data!$B$2="",0,"-"))</f>
        <v>4.5217445243549275</v>
      </c>
      <c r="AW34" s="50">
        <f>IFERROR(AVERAGE(INDEX(BC:BC,IFERROR(MATCH($B34-Annex!$B$4/60,$B:$B),2)):BC34),IF(Data!$B$2="",0,"-"))</f>
        <v>0.43075017390019366</v>
      </c>
      <c r="AX34" s="50">
        <f>IFERROR(AVERAGE(INDEX(BD:BD,IFERROR(MATCH($B34-Annex!$B$4/60,$B:$B),2)):BD34),IF(Data!$B$2="",0,"-"))</f>
        <v>13.662856690041366</v>
      </c>
      <c r="AY34" s="50">
        <f>IFERROR(AVERAGE(INDEX(BE:BE,IFERROR(MATCH($B34-Annex!$B$4/60,$B:$B),2)):BE34),IF(Data!$B$2="",0,"-"))</f>
        <v>0.43127194635617683</v>
      </c>
      <c r="AZ34" s="50">
        <f>IFERROR(AVERAGE(INDEX(BF:BF,IFERROR(MATCH($B34-Annex!$B$4/60,$B:$B),2)):BF34),IF(Data!$B$2="",0,"-"))</f>
        <v>0.43948213947848097</v>
      </c>
      <c r="BA34" s="50">
        <f>IFERROR((5.670373*10^-8*(BG34+273.15)^4+((Annex!$B$5+Annex!$B$6)*(BG34-J34)+Annex!$B$7*(BG34-INDEX(BG:BG,IFERROR(MATCH($B34-Annex!$B$9/60,$B:$B),2)))/(60*($B34-INDEX($B:$B,IFERROR(MATCH($B34-Annex!$B$9/60,$B:$B),2)))))/Annex!$B$8)/1000,IF(Data!$B$2="",0,"-"))</f>
        <v>0.51994050642686707</v>
      </c>
      <c r="BB34" s="50">
        <f>IFERROR((5.670373*10^-8*(BH34+273.15)^4+((Annex!$B$5+Annex!$B$6)*(BH34-M34)+Annex!$B$7*(BH34-INDEX(BH:BH,IFERROR(MATCH($B34-Annex!$B$9/60,$B:$B),2)))/(60*($B34-INDEX($B:$B,IFERROR(MATCH($B34-Annex!$B$9/60,$B:$B),2)))))/Annex!$B$8)/1000,IF(Data!$B$2="",0,"-"))</f>
        <v>13.552593995375082</v>
      </c>
      <c r="BC34" s="50">
        <f>IFERROR((5.670373*10^-8*(BI34+273.15)^4+((Annex!$B$5+Annex!$B$6)*(BI34-P34)+Annex!$B$7*(BI34-INDEX(BI:BI,IFERROR(MATCH($B34-Annex!$B$9/60,$B:$B),2)))/(60*($B34-INDEX($B:$B,IFERROR(MATCH($B34-Annex!$B$9/60,$B:$B),2)))))/Annex!$B$8)/1000,IF(Data!$B$2="",0,"-"))</f>
        <v>0.48826206015361895</v>
      </c>
      <c r="BD34" s="50">
        <f>IFERROR((5.670373*10^-8*(BJ34+273.15)^4+((Annex!$B$5+Annex!$B$6)*(BJ34-S34)+Annex!$B$7*(BJ34-INDEX(BJ:BJ,IFERROR(MATCH($B34-Annex!$B$9/60,$B:$B),2)))/(60*($B34-INDEX($B:$B,IFERROR(MATCH($B34-Annex!$B$9/60,$B:$B),2)))))/Annex!$B$8)/1000,IF(Data!$B$2="",0,"-"))</f>
        <v>62.452650861435544</v>
      </c>
      <c r="BE34" s="50">
        <f>IFERROR((5.670373*10^-8*(BK34+273.15)^4+((Annex!$B$5+Annex!$B$6)*(BK34-V34)+Annex!$B$7*(BK34-INDEX(BK:BK,IFERROR(MATCH($B34-Annex!$B$9/60,$B:$B),2)))/(60*($B34-INDEX($B:$B,IFERROR(MATCH($B34-Annex!$B$9/60,$B:$B),2)))))/Annex!$B$8)/1000,IF(Data!$B$2="",0,"-"))</f>
        <v>0.45913012530437242</v>
      </c>
      <c r="BF34" s="50">
        <f>IFERROR((5.670373*10^-8*(BL34+273.15)^4+((Annex!$B$5+Annex!$B$6)*(BL34-Y34)+Annex!$B$7*(BL34-INDEX(BL:BL,IFERROR(MATCH($B34-Annex!$B$9/60,$B:$B),2)))/(60*($B34-INDEX($B:$B,IFERROR(MATCH($B34-Annex!$B$9/60,$B:$B),2)))))/Annex!$B$8)/1000,IF(Data!$B$2="",0,"-"))</f>
        <v>0.43018568277276464</v>
      </c>
      <c r="BG34" s="20">
        <v>21.908999999999999</v>
      </c>
      <c r="BH34" s="20">
        <v>303.77499999999998</v>
      </c>
      <c r="BI34" s="20">
        <v>20.791</v>
      </c>
      <c r="BJ34" s="20">
        <v>224.619</v>
      </c>
      <c r="BK34" s="20">
        <v>20.649000000000001</v>
      </c>
      <c r="BL34" s="20">
        <v>20.914999999999999</v>
      </c>
    </row>
    <row r="35" spans="1:64" x14ac:dyDescent="0.3">
      <c r="A35" s="5">
        <v>34</v>
      </c>
      <c r="B35" s="19">
        <v>2.8950000030454248</v>
      </c>
      <c r="C35" s="20">
        <v>132.779236</v>
      </c>
      <c r="D35" s="20">
        <v>130.10309100000001</v>
      </c>
      <c r="E35" s="20">
        <v>164.74192400000001</v>
      </c>
      <c r="F35" s="49">
        <f>IFERROR(SUM(C35:E35),IF(Data!$B$2="",0,"-"))</f>
        <v>427.62425100000007</v>
      </c>
      <c r="G35" s="50">
        <f>IFERROR(F35-Annex!$B$10,IF(Data!$B$2="",0,"-"))</f>
        <v>150.99625100000009</v>
      </c>
      <c r="H35" s="50">
        <f>IFERROR(-14000*(G35-INDEX(G:G,IFERROR(MATCH($B35-Annex!$B$11/60,$B:$B),2)))/(60*($B35-INDEX($B:$B,IFERROR(MATCH($B35-Annex!$B$11/60,$B:$B),2)))),IF(Data!$B$2="",0,"-"))</f>
        <v>-4.5036255840893569</v>
      </c>
      <c r="I35" s="20">
        <v>0.53540201300000001</v>
      </c>
      <c r="J35" s="20">
        <v>24.175000000000001</v>
      </c>
      <c r="K35" s="20">
        <v>9.8999999999999993E+37</v>
      </c>
      <c r="L35" s="20">
        <v>50.347999999999999</v>
      </c>
      <c r="M35" s="20">
        <v>129.54300000000001</v>
      </c>
      <c r="N35" s="20">
        <v>785.505</v>
      </c>
      <c r="O35" s="20">
        <v>23.946999999999999</v>
      </c>
      <c r="P35" s="20">
        <v>20.401</v>
      </c>
      <c r="Q35" s="20">
        <v>454.52499999999998</v>
      </c>
      <c r="R35" s="20">
        <v>23.262</v>
      </c>
      <c r="S35" s="20">
        <v>150.977</v>
      </c>
      <c r="T35" s="20">
        <v>438.798</v>
      </c>
      <c r="U35" s="20">
        <v>21.927</v>
      </c>
      <c r="V35" s="20">
        <v>19.815000000000001</v>
      </c>
      <c r="W35" s="20">
        <v>513.10599999999999</v>
      </c>
      <c r="X35" s="20">
        <v>21.501000000000001</v>
      </c>
      <c r="Y35" s="20">
        <v>20.329999999999998</v>
      </c>
      <c r="Z35" s="20">
        <v>407.24400000000003</v>
      </c>
      <c r="AA35" s="20">
        <v>21.199000000000002</v>
      </c>
      <c r="AB35" s="20">
        <v>405.54599999999999</v>
      </c>
      <c r="AC35" s="20">
        <v>20.649000000000001</v>
      </c>
      <c r="AD35" s="20">
        <v>470.72399999999999</v>
      </c>
      <c r="AE35" s="20">
        <v>20.914999999999999</v>
      </c>
      <c r="AF35" s="50">
        <f>IFERROR(AVERAGE(INDEX(AJ:AJ,IFERROR(MATCH($B35-Annex!$B$4/60,$B:$B),2)):AJ35),IF(Data!$B$2="",0,"-"))</f>
        <v>0.36249049993227572</v>
      </c>
      <c r="AG35" s="50">
        <f>IFERROR(AVERAGE(INDEX(AK:AK,IFERROR(MATCH($B35-Annex!$B$4/60,$B:$B),2)):AK35),IF(Data!$B$2="",0,"-"))</f>
        <v>-5.9162622612732081</v>
      </c>
      <c r="AH35" s="50">
        <f>IFERROR(AVERAGE(INDEX(AL:AL,IFERROR(MATCH($B35-Annex!$B$4/60,$B:$B),2)):AL35),IF(Data!$B$2="",0,"-"))</f>
        <v>0.43388819430887288</v>
      </c>
      <c r="AI35" s="50">
        <f>IFERROR(AVERAGE(INDEX(AM:AM,IFERROR(MATCH($B35-Annex!$B$4/60,$B:$B),2)):AM35),IF(Data!$B$2="",0,"-"))</f>
        <v>-12.584190581181272</v>
      </c>
      <c r="AJ35" s="50">
        <f>IFERROR((5.670373*10^-8*(AN35+273.15)^4+((Annex!$B$5+Annex!$B$6)*(AN35-J35)+Annex!$B$7*(AN35-INDEX(AN:AN,IFERROR(MATCH($B35-Annex!$B$9/60,$B:$B),2)))/(60*($B35-INDEX($B:$B,IFERROR(MATCH($B35-Annex!$B$9/60,$B:$B),2)))))/Annex!$B$8)/1000,IF(Data!$B$2="",0,"-"))</f>
        <v>0.39726508061410504</v>
      </c>
      <c r="AK35" s="50">
        <f>IFERROR((5.670373*10^-8*(AO35+273.15)^4+((Annex!$B$5+Annex!$B$6)*(AO35-M35)+Annex!$B$7*(AO35-INDEX(AO:AO,IFERROR(MATCH($B35-Annex!$B$9/60,$B:$B),2)))/(60*($B35-INDEX($B:$B,IFERROR(MATCH($B35-Annex!$B$9/60,$B:$B),2)))))/Annex!$B$8)/1000,IF(Data!$B$2="",0,"-"))</f>
        <v>-31.76857178417055</v>
      </c>
      <c r="AL35" s="50">
        <f>IFERROR((5.670373*10^-8*(AP35+273.15)^4+((Annex!$B$5+Annex!$B$6)*(AP35-P35)+Annex!$B$7*(AP35-INDEX(AP:AP,IFERROR(MATCH($B35-Annex!$B$9/60,$B:$B),2)))/(60*($B35-INDEX($B:$B,IFERROR(MATCH($B35-Annex!$B$9/60,$B:$B),2)))))/Annex!$B$8)/1000,IF(Data!$B$2="",0,"-"))</f>
        <v>0.47698140798465155</v>
      </c>
      <c r="AM35" s="50">
        <f>IFERROR((5.670373*10^-8*(AQ35+273.15)^4+((Annex!$B$5+Annex!$B$6)*(AQ35-S35)+Annex!$B$7*(AQ35-INDEX(AQ:AQ,IFERROR(MATCH($B35-Annex!$B$9/60,$B:$B),2)))/(60*($B35-INDEX($B:$B,IFERROR(MATCH($B35-Annex!$B$9/60,$B:$B),2)))))/Annex!$B$8)/1000,IF(Data!$B$2="",0,"-"))</f>
        <v>-29.933185286771593</v>
      </c>
      <c r="AN35" s="20">
        <v>20.276</v>
      </c>
      <c r="AO35" s="20">
        <v>58.89</v>
      </c>
      <c r="AP35" s="20">
        <v>20.738</v>
      </c>
      <c r="AQ35" s="20">
        <v>129.21100000000001</v>
      </c>
      <c r="AR35" s="20">
        <v>21.643000000000001</v>
      </c>
      <c r="AS35" s="20">
        <v>21.731000000000002</v>
      </c>
      <c r="AT35" s="20">
        <v>147.41499999999999</v>
      </c>
      <c r="AU35" s="50">
        <f>IFERROR(AVERAGE(INDEX(BA:BA,IFERROR(MATCH($B35-Annex!$B$4/60,$B:$B),2)):BA35),IF(Data!$B$2="",0,"-"))</f>
        <v>0.50096252283011999</v>
      </c>
      <c r="AV35" s="50">
        <f>IFERROR(AVERAGE(INDEX(BB:BB,IFERROR(MATCH($B35-Annex!$B$4/60,$B:$B),2)):BB35),IF(Data!$B$2="",0,"-"))</f>
        <v>-1.8071948115672254</v>
      </c>
      <c r="AW35" s="50">
        <f>IFERROR(AVERAGE(INDEX(BC:BC,IFERROR(MATCH($B35-Annex!$B$4/60,$B:$B),2)):BC35),IF(Data!$B$2="",0,"-"))</f>
        <v>0.42652619992680585</v>
      </c>
      <c r="AX35" s="50">
        <f>IFERROR(AVERAGE(INDEX(BD:BD,IFERROR(MATCH($B35-Annex!$B$4/60,$B:$B),2)):BD35),IF(Data!$B$2="",0,"-"))</f>
        <v>18.035658915391714</v>
      </c>
      <c r="AY35" s="50">
        <f>IFERROR(AVERAGE(INDEX(BE:BE,IFERROR(MATCH($B35-Annex!$B$4/60,$B:$B),2)):BE35),IF(Data!$B$2="",0,"-"))</f>
        <v>0.43565100245760252</v>
      </c>
      <c r="AZ35" s="50">
        <f>IFERROR(AVERAGE(INDEX(BF:BF,IFERROR(MATCH($B35-Annex!$B$4/60,$B:$B),2)):BF35),IF(Data!$B$2="",0,"-"))</f>
        <v>0.43214721817947199</v>
      </c>
      <c r="BA35" s="50">
        <f>IFERROR((5.670373*10^-8*(BG35+273.15)^4+((Annex!$B$5+Annex!$B$6)*(BG35-J35)+Annex!$B$7*(BG35-INDEX(BG:BG,IFERROR(MATCH($B35-Annex!$B$9/60,$B:$B),2)))/(60*($B35-INDEX($B:$B,IFERROR(MATCH($B35-Annex!$B$9/60,$B:$B),2)))))/Annex!$B$8)/1000,IF(Data!$B$2="",0,"-"))</f>
        <v>0.57976505156448077</v>
      </c>
      <c r="BB35" s="50">
        <f>IFERROR((5.670373*10^-8*(BH35+273.15)^4+((Annex!$B$5+Annex!$B$6)*(BH35-M35)+Annex!$B$7*(BH35-INDEX(BH:BH,IFERROR(MATCH($B35-Annex!$B$9/60,$B:$B),2)))/(60*($B35-INDEX($B:$B,IFERROR(MATCH($B35-Annex!$B$9/60,$B:$B),2)))))/Annex!$B$8)/1000,IF(Data!$B$2="",0,"-"))</f>
        <v>-58.945904682810536</v>
      </c>
      <c r="BC35" s="50">
        <f>IFERROR((5.670373*10^-8*(BI35+273.15)^4+((Annex!$B$5+Annex!$B$6)*(BI35-P35)+Annex!$B$7*(BI35-INDEX(BI:BI,IFERROR(MATCH($B35-Annex!$B$9/60,$B:$B),2)))/(60*($B35-INDEX($B:$B,IFERROR(MATCH($B35-Annex!$B$9/60,$B:$B),2)))))/Annex!$B$8)/1000,IF(Data!$B$2="",0,"-"))</f>
        <v>0.45032619626107179</v>
      </c>
      <c r="BD35" s="50">
        <f>IFERROR((5.670373*10^-8*(BJ35+273.15)^4+((Annex!$B$5+Annex!$B$6)*(BJ35-S35)+Annex!$B$7*(BJ35-INDEX(BJ:BJ,IFERROR(MATCH($B35-Annex!$B$9/60,$B:$B),2)))/(60*($B35-INDEX($B:$B,IFERROR(MATCH($B35-Annex!$B$9/60,$B:$B),2)))))/Annex!$B$8)/1000,IF(Data!$B$2="",0,"-"))</f>
        <v>43.565184857333378</v>
      </c>
      <c r="BE35" s="50">
        <f>IFERROR((5.670373*10^-8*(BK35+273.15)^4+((Annex!$B$5+Annex!$B$6)*(BK35-V35)+Annex!$B$7*(BK35-INDEX(BK:BK,IFERROR(MATCH($B35-Annex!$B$9/60,$B:$B),2)))/(60*($B35-INDEX($B:$B,IFERROR(MATCH($B35-Annex!$B$9/60,$B:$B),2)))))/Annex!$B$8)/1000,IF(Data!$B$2="",0,"-"))</f>
        <v>0.50743747479509205</v>
      </c>
      <c r="BF35" s="50">
        <f>IFERROR((5.670373*10^-8*(BL35+273.15)^4+((Annex!$B$5+Annex!$B$6)*(BL35-Y35)+Annex!$B$7*(BL35-INDEX(BL:BL,IFERROR(MATCH($B35-Annex!$B$9/60,$B:$B),2)))/(60*($B35-INDEX($B:$B,IFERROR(MATCH($B35-Annex!$B$9/60,$B:$B),2)))))/Annex!$B$8)/1000,IF(Data!$B$2="",0,"-"))</f>
        <v>0.44758315251563419</v>
      </c>
      <c r="BG35" s="20">
        <v>22.157</v>
      </c>
      <c r="BH35" s="20">
        <v>202.19300000000001</v>
      </c>
      <c r="BI35" s="20">
        <v>20.791</v>
      </c>
      <c r="BJ35" s="20">
        <v>207.87</v>
      </c>
      <c r="BK35" s="20">
        <v>20.684999999999999</v>
      </c>
      <c r="BL35" s="20">
        <v>20.951000000000001</v>
      </c>
    </row>
    <row r="36" spans="1:64" x14ac:dyDescent="0.3">
      <c r="A36" s="5">
        <v>35</v>
      </c>
      <c r="B36" s="19">
        <v>2.9788333363831043</v>
      </c>
      <c r="C36" s="20">
        <v>132.758893</v>
      </c>
      <c r="D36" s="20">
        <v>130.086803</v>
      </c>
      <c r="E36" s="20">
        <v>164.67592300000001</v>
      </c>
      <c r="F36" s="49">
        <f>IFERROR(SUM(C36:E36),IF(Data!$B$2="",0,"-"))</f>
        <v>427.52161899999999</v>
      </c>
      <c r="G36" s="50">
        <f>IFERROR(F36-Annex!$B$10,IF(Data!$B$2="",0,"-"))</f>
        <v>150.893619</v>
      </c>
      <c r="H36" s="50">
        <f>IFERROR(-14000*(G36-INDEX(G:G,IFERROR(MATCH($B36-Annex!$B$11/60,$B:$B),2)))/(60*($B36-INDEX($B:$B,IFERROR(MATCH($B36-Annex!$B$11/60,$B:$B),2)))),IF(Data!$B$2="",0,"-"))</f>
        <v>39.452322788617501</v>
      </c>
      <c r="I36" s="20">
        <v>0.53540201300000001</v>
      </c>
      <c r="J36" s="20">
        <v>24.585999999999999</v>
      </c>
      <c r="K36" s="20">
        <v>1181.8979999999999</v>
      </c>
      <c r="L36" s="20">
        <v>54.945</v>
      </c>
      <c r="M36" s="20">
        <v>125.092</v>
      </c>
      <c r="N36" s="20">
        <v>413.38499999999999</v>
      </c>
      <c r="O36" s="20">
        <v>24.550999999999998</v>
      </c>
      <c r="P36" s="20">
        <v>20.408999999999999</v>
      </c>
      <c r="Q36" s="20">
        <v>490.27600000000001</v>
      </c>
      <c r="R36" s="20">
        <v>23.779</v>
      </c>
      <c r="S36" s="20">
        <v>96.986000000000004</v>
      </c>
      <c r="T36" s="20">
        <v>333.76</v>
      </c>
      <c r="U36" s="20">
        <v>22.059000000000001</v>
      </c>
      <c r="V36" s="20">
        <v>19.734000000000002</v>
      </c>
      <c r="W36" s="20">
        <v>471.28399999999999</v>
      </c>
      <c r="X36" s="20">
        <v>21.491</v>
      </c>
      <c r="Y36" s="20">
        <v>20.283999999999999</v>
      </c>
      <c r="Z36" s="20">
        <v>445.65</v>
      </c>
      <c r="AA36" s="20">
        <v>21.154</v>
      </c>
      <c r="AB36" s="20">
        <v>300.11200000000002</v>
      </c>
      <c r="AC36" s="20">
        <v>20.638999999999999</v>
      </c>
      <c r="AD36" s="20">
        <v>543.34100000000001</v>
      </c>
      <c r="AE36" s="20">
        <v>20.87</v>
      </c>
      <c r="AF36" s="50">
        <f>IFERROR(AVERAGE(INDEX(AJ:AJ,IFERROR(MATCH($B36-Annex!$B$4/60,$B:$B),2)):AJ36),IF(Data!$B$2="",0,"-"))</f>
        <v>0.36610165234046343</v>
      </c>
      <c r="AG36" s="50">
        <f>IFERROR(AVERAGE(INDEX(AK:AK,IFERROR(MATCH($B36-Annex!$B$4/60,$B:$B),2)):AK36),IF(Data!$B$2="",0,"-"))</f>
        <v>-10.067842976666839</v>
      </c>
      <c r="AH36" s="50">
        <f>IFERROR(AVERAGE(INDEX(AL:AL,IFERROR(MATCH($B36-Annex!$B$4/60,$B:$B),2)):AL36),IF(Data!$B$2="",0,"-"))</f>
        <v>0.43308155158666561</v>
      </c>
      <c r="AI36" s="50">
        <f>IFERROR(AVERAGE(INDEX(AM:AM,IFERROR(MATCH($B36-Annex!$B$4/60,$B:$B),2)):AM36),IF(Data!$B$2="",0,"-"))</f>
        <v>1.7732139406788636</v>
      </c>
      <c r="AJ36" s="50">
        <f>IFERROR((5.670373*10^-8*(AN36+273.15)^4+((Annex!$B$5+Annex!$B$6)*(AN36-J36)+Annex!$B$7*(AN36-INDEX(AN:AN,IFERROR(MATCH($B36-Annex!$B$9/60,$B:$B),2)))/(60*($B36-INDEX($B:$B,IFERROR(MATCH($B36-Annex!$B$9/60,$B:$B),2)))))/Annex!$B$8)/1000,IF(Data!$B$2="",0,"-"))</f>
        <v>0.37312875367222248</v>
      </c>
      <c r="AK36" s="50">
        <f>IFERROR((5.670373*10^-8*(AO36+273.15)^4+((Annex!$B$5+Annex!$B$6)*(AO36-M36)+Annex!$B$7*(AO36-INDEX(AO:AO,IFERROR(MATCH($B36-Annex!$B$9/60,$B:$B),2)))/(60*($B36-INDEX($B:$B,IFERROR(MATCH($B36-Annex!$B$9/60,$B:$B),2)))))/Annex!$B$8)/1000,IF(Data!$B$2="",0,"-"))</f>
        <v>17.313955240371051</v>
      </c>
      <c r="AL36" s="50">
        <f>IFERROR((5.670373*10^-8*(AP36+273.15)^4+((Annex!$B$5+Annex!$B$6)*(AP36-P36)+Annex!$B$7*(AP36-INDEX(AP:AP,IFERROR(MATCH($B36-Annex!$B$9/60,$B:$B),2)))/(60*($B36-INDEX($B:$B,IFERROR(MATCH($B36-Annex!$B$9/60,$B:$B),2)))))/Annex!$B$8)/1000,IF(Data!$B$2="",0,"-"))</f>
        <v>0.3953000606428394</v>
      </c>
      <c r="AM36" s="50">
        <f>IFERROR((5.670373*10^-8*(AQ36+273.15)^4+((Annex!$B$5+Annex!$B$6)*(AQ36-S36)+Annex!$B$7*(AQ36-INDEX(AQ:AQ,IFERROR(MATCH($B36-Annex!$B$9/60,$B:$B),2)))/(60*($B36-INDEX($B:$B,IFERROR(MATCH($B36-Annex!$B$9/60,$B:$B),2)))))/Annex!$B$8)/1000,IF(Data!$B$2="",0,"-"))</f>
        <v>19.356367670117294</v>
      </c>
      <c r="AN36" s="20">
        <v>20.248999999999999</v>
      </c>
      <c r="AO36" s="20">
        <v>68.156999999999996</v>
      </c>
      <c r="AP36" s="20">
        <v>20.657</v>
      </c>
      <c r="AQ36" s="20">
        <v>208.65899999999999</v>
      </c>
      <c r="AR36" s="20">
        <v>21.597000000000001</v>
      </c>
      <c r="AS36" s="20">
        <v>21.651</v>
      </c>
      <c r="AT36" s="20">
        <v>157.887</v>
      </c>
      <c r="AU36" s="50">
        <f>IFERROR(AVERAGE(INDEX(BA:BA,IFERROR(MATCH($B36-Annex!$B$4/60,$B:$B),2)):BA36),IF(Data!$B$2="",0,"-"))</f>
        <v>0.52220165286499609</v>
      </c>
      <c r="AV36" s="50">
        <f>IFERROR(AVERAGE(INDEX(BB:BB,IFERROR(MATCH($B36-Annex!$B$4/60,$B:$B),2)):BB36),IF(Data!$B$2="",0,"-"))</f>
        <v>8.0401857291757892</v>
      </c>
      <c r="AW36" s="50">
        <f>IFERROR(AVERAGE(INDEX(BC:BC,IFERROR(MATCH($B36-Annex!$B$4/60,$B:$B),2)):BC36),IF(Data!$B$2="",0,"-"))</f>
        <v>0.4365088333254426</v>
      </c>
      <c r="AX36" s="50">
        <f>IFERROR(AVERAGE(INDEX(BD:BD,IFERROR(MATCH($B36-Annex!$B$4/60,$B:$B),2)):BD36),IF(Data!$B$2="",0,"-"))</f>
        <v>11.148436421313979</v>
      </c>
      <c r="AY36" s="50">
        <f>IFERROR(AVERAGE(INDEX(BE:BE,IFERROR(MATCH($B36-Annex!$B$4/60,$B:$B),2)):BE36),IF(Data!$B$2="",0,"-"))</f>
        <v>0.43384453597917499</v>
      </c>
      <c r="AZ36" s="50">
        <f>IFERROR(AVERAGE(INDEX(BF:BF,IFERROR(MATCH($B36-Annex!$B$4/60,$B:$B),2)):BF36),IF(Data!$B$2="",0,"-"))</f>
        <v>0.43921258284065484</v>
      </c>
      <c r="BA36" s="50">
        <f>IFERROR((5.670373*10^-8*(BG36+273.15)^4+((Annex!$B$5+Annex!$B$6)*(BG36-J36)+Annex!$B$7*(BG36-INDEX(BG:BG,IFERROR(MATCH($B36-Annex!$B$9/60,$B:$B),2)))/(60*($B36-INDEX($B:$B,IFERROR(MATCH($B36-Annex!$B$9/60,$B:$B),2)))))/Annex!$B$8)/1000,IF(Data!$B$2="",0,"-"))</f>
        <v>0.59690558908605151</v>
      </c>
      <c r="BB36" s="50">
        <f>IFERROR((5.670373*10^-8*(BH36+273.15)^4+((Annex!$B$5+Annex!$B$6)*(BH36-M36)+Annex!$B$7*(BH36-INDEX(BH:BH,IFERROR(MATCH($B36-Annex!$B$9/60,$B:$B),2)))/(60*($B36-INDEX($B:$B,IFERROR(MATCH($B36-Annex!$B$9/60,$B:$B),2)))))/Annex!$B$8)/1000,IF(Data!$B$2="",0,"-"))</f>
        <v>16.188461779548081</v>
      </c>
      <c r="BC36" s="50">
        <f>IFERROR((5.670373*10^-8*(BI36+273.15)^4+((Annex!$B$5+Annex!$B$6)*(BI36-P36)+Annex!$B$7*(BI36-INDEX(BI:BI,IFERROR(MATCH($B36-Annex!$B$9/60,$B:$B),2)))/(60*($B36-INDEX($B:$B,IFERROR(MATCH($B36-Annex!$B$9/60,$B:$B),2)))))/Annex!$B$8)/1000,IF(Data!$B$2="",0,"-"))</f>
        <v>0.44617538406238783</v>
      </c>
      <c r="BD36" s="50">
        <f>IFERROR((5.670373*10^-8*(BJ36+273.15)^4+((Annex!$B$5+Annex!$B$6)*(BJ36-S36)+Annex!$B$7*(BJ36-INDEX(BJ:BJ,IFERROR(MATCH($B36-Annex!$B$9/60,$B:$B),2)))/(60*($B36-INDEX($B:$B,IFERROR(MATCH($B36-Annex!$B$9/60,$B:$B),2)))))/Annex!$B$8)/1000,IF(Data!$B$2="",0,"-"))</f>
        <v>-28.524539608869425</v>
      </c>
      <c r="BE36" s="50">
        <f>IFERROR((5.670373*10^-8*(BK36+273.15)^4+((Annex!$B$5+Annex!$B$6)*(BK36-V36)+Annex!$B$7*(BK36-INDEX(BK:BK,IFERROR(MATCH($B36-Annex!$B$9/60,$B:$B),2)))/(60*($B36-INDEX($B:$B,IFERROR(MATCH($B36-Annex!$B$9/60,$B:$B),2)))))/Annex!$B$8)/1000,IF(Data!$B$2="",0,"-"))</f>
        <v>0.40848177984322331</v>
      </c>
      <c r="BF36" s="50">
        <f>IFERROR((5.670373*10^-8*(BL36+273.15)^4+((Annex!$B$5+Annex!$B$6)*(BL36-Y36)+Annex!$B$7*(BL36-INDEX(BL:BL,IFERROR(MATCH($B36-Annex!$B$9/60,$B:$B),2)))/(60*($B36-INDEX($B:$B,IFERROR(MATCH($B36-Annex!$B$9/60,$B:$B),2)))))/Annex!$B$8)/1000,IF(Data!$B$2="",0,"-"))</f>
        <v>0.47171144049745478</v>
      </c>
      <c r="BG36" s="20">
        <v>22.323</v>
      </c>
      <c r="BH36" s="20">
        <v>313.78500000000003</v>
      </c>
      <c r="BI36" s="20">
        <v>20.817</v>
      </c>
      <c r="BJ36" s="20">
        <v>163.05600000000001</v>
      </c>
      <c r="BK36" s="20">
        <v>20.585999999999999</v>
      </c>
      <c r="BL36" s="20">
        <v>20.975999999999999</v>
      </c>
    </row>
    <row r="37" spans="1:64" x14ac:dyDescent="0.3">
      <c r="A37" s="5">
        <v>36</v>
      </c>
      <c r="B37" s="19">
        <v>3.0625000060535967</v>
      </c>
      <c r="C37" s="20">
        <v>132.83863600000001</v>
      </c>
      <c r="D37" s="20">
        <v>130.07295999999999</v>
      </c>
      <c r="E37" s="20">
        <v>164.71747400000001</v>
      </c>
      <c r="F37" s="49">
        <f>IFERROR(SUM(C37:E37),IF(Data!$B$2="",0,"-"))</f>
        <v>427.62907000000007</v>
      </c>
      <c r="G37" s="50">
        <f>IFERROR(F37-Annex!$B$10,IF(Data!$B$2="",0,"-"))</f>
        <v>151.00107000000008</v>
      </c>
      <c r="H37" s="50">
        <f>IFERROR(-14000*(G37-INDEX(G:G,IFERROR(MATCH($B37-Annex!$B$11/60,$B:$B),2)))/(60*($B37-INDEX($B:$B,IFERROR(MATCH($B37-Annex!$B$11/60,$B:$B),2)))),IF(Data!$B$2="",0,"-"))</f>
        <v>-1.1233684922672285</v>
      </c>
      <c r="I37" s="20">
        <v>0.53540201300000001</v>
      </c>
      <c r="J37" s="20">
        <v>25.155999999999999</v>
      </c>
      <c r="K37" s="20">
        <v>9.8999999999999993E+37</v>
      </c>
      <c r="L37" s="20">
        <v>59.404000000000003</v>
      </c>
      <c r="M37" s="20">
        <v>160.65600000000001</v>
      </c>
      <c r="N37" s="20">
        <v>557.55799999999999</v>
      </c>
      <c r="O37" s="20">
        <v>25.155999999999999</v>
      </c>
      <c r="P37" s="20">
        <v>20.541</v>
      </c>
      <c r="Q37" s="20">
        <v>550.303</v>
      </c>
      <c r="R37" s="20">
        <v>24.242999999999999</v>
      </c>
      <c r="S37" s="20">
        <v>45.218000000000004</v>
      </c>
      <c r="T37" s="20">
        <v>383.07799999999997</v>
      </c>
      <c r="U37" s="20">
        <v>22.242999999999999</v>
      </c>
      <c r="V37" s="20">
        <v>19.831</v>
      </c>
      <c r="W37" s="20">
        <v>480.58300000000003</v>
      </c>
      <c r="X37" s="20">
        <v>21.552</v>
      </c>
      <c r="Y37" s="20">
        <v>20.381</v>
      </c>
      <c r="Z37" s="20">
        <v>511.21600000000001</v>
      </c>
      <c r="AA37" s="20">
        <v>21.251000000000001</v>
      </c>
      <c r="AB37" s="20">
        <v>282.68599999999998</v>
      </c>
      <c r="AC37" s="20">
        <v>20.806999999999999</v>
      </c>
      <c r="AD37" s="20">
        <v>574.173</v>
      </c>
      <c r="AE37" s="20">
        <v>20.966999999999999</v>
      </c>
      <c r="AF37" s="50">
        <f>IFERROR(AVERAGE(INDEX(AJ:AJ,IFERROR(MATCH($B37-Annex!$B$4/60,$B:$B),2)):AJ37),IF(Data!$B$2="",0,"-"))</f>
        <v>0.36082310384669747</v>
      </c>
      <c r="AG37" s="50">
        <f>IFERROR(AVERAGE(INDEX(AK:AK,IFERROR(MATCH($B37-Annex!$B$4/60,$B:$B),2)):AK37),IF(Data!$B$2="",0,"-"))</f>
        <v>-7.9622337010355038</v>
      </c>
      <c r="AH37" s="50">
        <f>IFERROR(AVERAGE(INDEX(AL:AL,IFERROR(MATCH($B37-Annex!$B$4/60,$B:$B),2)):AL37),IF(Data!$B$2="",0,"-"))</f>
        <v>0.43375294186088781</v>
      </c>
      <c r="AI37" s="50">
        <f>IFERROR(AVERAGE(INDEX(AM:AM,IFERROR(MATCH($B37-Annex!$B$4/60,$B:$B),2)):AM37),IF(Data!$B$2="",0,"-"))</f>
        <v>27.097378684441512</v>
      </c>
      <c r="AJ37" s="50">
        <f>IFERROR((5.670373*10^-8*(AN37+273.15)^4+((Annex!$B$5+Annex!$B$6)*(AN37-J37)+Annex!$B$7*(AN37-INDEX(AN:AN,IFERROR(MATCH($B37-Annex!$B$9/60,$B:$B),2)))/(60*($B37-INDEX($B:$B,IFERROR(MATCH($B37-Annex!$B$9/60,$B:$B),2)))))/Annex!$B$8)/1000,IF(Data!$B$2="",0,"-"))</f>
        <v>0.31990562992346572</v>
      </c>
      <c r="AK37" s="50">
        <f>IFERROR((5.670373*10^-8*(AO37+273.15)^4+((Annex!$B$5+Annex!$B$6)*(AO37-M37)+Annex!$B$7*(AO37-INDEX(AO:AO,IFERROR(MATCH($B37-Annex!$B$9/60,$B:$B),2)))/(60*($B37-INDEX($B:$B,IFERROR(MATCH($B37-Annex!$B$9/60,$B:$B),2)))))/Annex!$B$8)/1000,IF(Data!$B$2="",0,"-"))</f>
        <v>53.385255597524385</v>
      </c>
      <c r="AL37" s="50">
        <f>IFERROR((5.670373*10^-8*(AP37+273.15)^4+((Annex!$B$5+Annex!$B$6)*(AP37-P37)+Annex!$B$7*(AP37-INDEX(AP:AP,IFERROR(MATCH($B37-Annex!$B$9/60,$B:$B),2)))/(60*($B37-INDEX($B:$B,IFERROR(MATCH($B37-Annex!$B$9/60,$B:$B),2)))))/Annex!$B$8)/1000,IF(Data!$B$2="",0,"-"))</f>
        <v>0.4164183137407908</v>
      </c>
      <c r="AM37" s="50">
        <f>IFERROR((5.670373*10^-8*(AQ37+273.15)^4+((Annex!$B$5+Annex!$B$6)*(AQ37-S37)+Annex!$B$7*(AQ37-INDEX(AQ:AQ,IFERROR(MATCH($B37-Annex!$B$9/60,$B:$B),2)))/(60*($B37-INDEX($B:$B,IFERROR(MATCH($B37-Annex!$B$9/60,$B:$B),2)))))/Annex!$B$8)/1000,IF(Data!$B$2="",0,"-"))</f>
        <v>107.12809566496891</v>
      </c>
      <c r="AN37" s="20">
        <v>20.292999999999999</v>
      </c>
      <c r="AO37" s="20">
        <v>157.488</v>
      </c>
      <c r="AP37" s="20">
        <v>20.718</v>
      </c>
      <c r="AQ37" s="20">
        <v>310.29000000000002</v>
      </c>
      <c r="AR37" s="20">
        <v>21.73</v>
      </c>
      <c r="AS37" s="20">
        <v>21.693999999999999</v>
      </c>
      <c r="AT37" s="20">
        <v>146.744</v>
      </c>
      <c r="AU37" s="50">
        <f>IFERROR(AVERAGE(INDEX(BA:BA,IFERROR(MATCH($B37-Annex!$B$4/60,$B:$B),2)):BA37),IF(Data!$B$2="",0,"-"))</f>
        <v>0.54717128512557378</v>
      </c>
      <c r="AV37" s="50">
        <f>IFERROR(AVERAGE(INDEX(BB:BB,IFERROR(MATCH($B37-Annex!$B$4/60,$B:$B),2)):BB37),IF(Data!$B$2="",0,"-"))</f>
        <v>21.203557024310015</v>
      </c>
      <c r="AW37" s="50">
        <f>IFERROR(AVERAGE(INDEX(BC:BC,IFERROR(MATCH($B37-Annex!$B$4/60,$B:$B),2)):BC37),IF(Data!$B$2="",0,"-"))</f>
        <v>0.448113108839856</v>
      </c>
      <c r="AX37" s="50">
        <f>IFERROR(AVERAGE(INDEX(BD:BD,IFERROR(MATCH($B37-Annex!$B$4/60,$B:$B),2)):BD37),IF(Data!$B$2="",0,"-"))</f>
        <v>0.85834867617095711</v>
      </c>
      <c r="AY37" s="50">
        <f>IFERROR(AVERAGE(INDEX(BE:BE,IFERROR(MATCH($B37-Annex!$B$4/60,$B:$B),2)):BE37),IF(Data!$B$2="",0,"-"))</f>
        <v>0.43784491784753021</v>
      </c>
      <c r="AZ37" s="50">
        <f>IFERROR(AVERAGE(INDEX(BF:BF,IFERROR(MATCH($B37-Annex!$B$4/60,$B:$B),2)):BF37),IF(Data!$B$2="",0,"-"))</f>
        <v>0.4492732073894638</v>
      </c>
      <c r="BA37" s="50">
        <f>IFERROR((5.670373*10^-8*(BG37+273.15)^4+((Annex!$B$5+Annex!$B$6)*(BG37-J37)+Annex!$B$7*(BG37-INDEX(BG:BG,IFERROR(MATCH($B37-Annex!$B$9/60,$B:$B),2)))/(60*($B37-INDEX($B:$B,IFERROR(MATCH($B37-Annex!$B$9/60,$B:$B),2)))))/Annex!$B$8)/1000,IF(Data!$B$2="",0,"-"))</f>
        <v>0.63361454827595498</v>
      </c>
      <c r="BB37" s="50">
        <f>IFERROR((5.670373*10^-8*(BH37+273.15)^4+((Annex!$B$5+Annex!$B$6)*(BH37-M37)+Annex!$B$7*(BH37-INDEX(BH:BH,IFERROR(MATCH($B37-Annex!$B$9/60,$B:$B),2)))/(60*($B37-INDEX($B:$B,IFERROR(MATCH($B37-Annex!$B$9/60,$B:$B),2)))))/Annex!$B$8)/1000,IF(Data!$B$2="",0,"-"))</f>
        <v>78.57130243106333</v>
      </c>
      <c r="BC37" s="50">
        <f>IFERROR((5.670373*10^-8*(BI37+273.15)^4+((Annex!$B$5+Annex!$B$6)*(BI37-P37)+Annex!$B$7*(BI37-INDEX(BI:BI,IFERROR(MATCH($B37-Annex!$B$9/60,$B:$B),2)))/(60*($B37-INDEX($B:$B,IFERROR(MATCH($B37-Annex!$B$9/60,$B:$B),2)))))/Annex!$B$8)/1000,IF(Data!$B$2="",0,"-"))</f>
        <v>0.46692380939010658</v>
      </c>
      <c r="BD37" s="50">
        <f>IFERROR((5.670373*10^-8*(BJ37+273.15)^4+((Annex!$B$5+Annex!$B$6)*(BJ37-S37)+Annex!$B$7*(BJ37-INDEX(BJ:BJ,IFERROR(MATCH($B37-Annex!$B$9/60,$B:$B),2)))/(60*($B37-INDEX($B:$B,IFERROR(MATCH($B37-Annex!$B$9/60,$B:$B),2)))))/Annex!$B$8)/1000,IF(Data!$B$2="",0,"-"))</f>
        <v>-55.20464210563749</v>
      </c>
      <c r="BE37" s="50">
        <f>IFERROR((5.670373*10^-8*(BK37+273.15)^4+((Annex!$B$5+Annex!$B$6)*(BK37-V37)+Annex!$B$7*(BK37-INDEX(BK:BK,IFERROR(MATCH($B37-Annex!$B$9/60,$B:$B),2)))/(60*($B37-INDEX($B:$B,IFERROR(MATCH($B37-Annex!$B$9/60,$B:$B),2)))))/Annex!$B$8)/1000,IF(Data!$B$2="",0,"-"))</f>
        <v>0.41162342245024136</v>
      </c>
      <c r="BF37" s="50">
        <f>IFERROR((5.670373*10^-8*(BL37+273.15)^4+((Annex!$B$5+Annex!$B$6)*(BL37-Y37)+Annex!$B$7*(BL37-INDEX(BL:BL,IFERROR(MATCH($B37-Annex!$B$9/60,$B:$B),2)))/(60*($B37-INDEX($B:$B,IFERROR(MATCH($B37-Annex!$B$9/60,$B:$B),2)))))/Annex!$B$8)/1000,IF(Data!$B$2="",0,"-"))</f>
        <v>0.47504687464955636</v>
      </c>
      <c r="BG37" s="20">
        <v>22.646999999999998</v>
      </c>
      <c r="BH37" s="20">
        <v>330.827</v>
      </c>
      <c r="BI37" s="20">
        <v>20.86</v>
      </c>
      <c r="BJ37" s="20">
        <v>97.867999999999995</v>
      </c>
      <c r="BK37" s="20">
        <v>20.63</v>
      </c>
      <c r="BL37" s="20">
        <v>21.02</v>
      </c>
    </row>
    <row r="38" spans="1:64" x14ac:dyDescent="0.3">
      <c r="A38" s="5">
        <v>37</v>
      </c>
      <c r="B38" s="19">
        <v>3.1493333377875388</v>
      </c>
      <c r="C38" s="20">
        <v>132.80853400000001</v>
      </c>
      <c r="D38" s="20">
        <v>130.07947899999999</v>
      </c>
      <c r="E38" s="20">
        <v>164.72888900000001</v>
      </c>
      <c r="F38" s="49">
        <f>IFERROR(SUM(C38:E38),IF(Data!$B$2="",0,"-"))</f>
        <v>427.61690199999998</v>
      </c>
      <c r="G38" s="50">
        <f>IFERROR(F38-Annex!$B$10,IF(Data!$B$2="",0,"-"))</f>
        <v>150.988902</v>
      </c>
      <c r="H38" s="50">
        <f>IFERROR(-14000*(G38-INDEX(G:G,IFERROR(MATCH($B38-Annex!$B$11/60,$B:$B),2)))/(60*($B38-INDEX($B:$B,IFERROR(MATCH($B38-Annex!$B$11/60,$B:$B),2)))),IF(Data!$B$2="",0,"-"))</f>
        <v>-4.1338165053284968</v>
      </c>
      <c r="I38" s="20">
        <v>0.61785203799999999</v>
      </c>
      <c r="J38" s="20">
        <v>25.734999999999999</v>
      </c>
      <c r="K38" s="20">
        <v>9.8999999999999993E+37</v>
      </c>
      <c r="L38" s="20">
        <v>64.762</v>
      </c>
      <c r="M38" s="20">
        <v>160.56800000000001</v>
      </c>
      <c r="N38" s="20">
        <v>690.12300000000005</v>
      </c>
      <c r="O38" s="20">
        <v>25.823</v>
      </c>
      <c r="P38" s="20">
        <v>20.576000000000001</v>
      </c>
      <c r="Q38" s="20">
        <v>585.923</v>
      </c>
      <c r="R38" s="20">
        <v>24.734999999999999</v>
      </c>
      <c r="S38" s="20">
        <v>67.430000000000007</v>
      </c>
      <c r="T38" s="20">
        <v>341.79199999999997</v>
      </c>
      <c r="U38" s="20">
        <v>22.347999999999999</v>
      </c>
      <c r="V38" s="20">
        <v>19.777999999999999</v>
      </c>
      <c r="W38" s="20">
        <v>482.33600000000001</v>
      </c>
      <c r="X38" s="20">
        <v>21.623000000000001</v>
      </c>
      <c r="Y38" s="20">
        <v>20.381</v>
      </c>
      <c r="Z38" s="20">
        <v>447.46499999999997</v>
      </c>
      <c r="AA38" s="20">
        <v>21.233000000000001</v>
      </c>
      <c r="AB38" s="20">
        <v>321.60899999999998</v>
      </c>
      <c r="AC38" s="20">
        <v>20.878</v>
      </c>
      <c r="AD38" s="20">
        <v>574.28899999999999</v>
      </c>
      <c r="AE38" s="20">
        <v>21.001999999999999</v>
      </c>
      <c r="AF38" s="50">
        <f>IFERROR(AVERAGE(INDEX(AJ:AJ,IFERROR(MATCH($B38-Annex!$B$4/60,$B:$B),2)):AJ38),IF(Data!$B$2="",0,"-"))</f>
        <v>0.348245813444366</v>
      </c>
      <c r="AG38" s="50">
        <f>IFERROR(AVERAGE(INDEX(AK:AK,IFERROR(MATCH($B38-Annex!$B$4/60,$B:$B),2)):AK38),IF(Data!$B$2="",0,"-"))</f>
        <v>-6.6732663017758815</v>
      </c>
      <c r="AH38" s="50">
        <f>IFERROR(AVERAGE(INDEX(AL:AL,IFERROR(MATCH($B38-Annex!$B$4/60,$B:$B),2)):AL38),IF(Data!$B$2="",0,"-"))</f>
        <v>0.43108207774860025</v>
      </c>
      <c r="AI38" s="50">
        <f>IFERROR(AVERAGE(INDEX(AM:AM,IFERROR(MATCH($B38-Annex!$B$4/60,$B:$B),2)):AM38),IF(Data!$B$2="",0,"-"))</f>
        <v>31.304296992992757</v>
      </c>
      <c r="AJ38" s="50">
        <f>IFERROR((5.670373*10^-8*(AN38+273.15)^4+((Annex!$B$5+Annex!$B$6)*(AN38-J38)+Annex!$B$7*(AN38-INDEX(AN:AN,IFERROR(MATCH($B38-Annex!$B$9/60,$B:$B),2)))/(60*($B38-INDEX($B:$B,IFERROR(MATCH($B38-Annex!$B$9/60,$B:$B),2)))))/Annex!$B$8)/1000,IF(Data!$B$2="",0,"-"))</f>
        <v>0.3297824564124362</v>
      </c>
      <c r="AK38" s="50">
        <f>IFERROR((5.670373*10^-8*(AO38+273.15)^4+((Annex!$B$5+Annex!$B$6)*(AO38-M38)+Annex!$B$7*(AO38-INDEX(AO:AO,IFERROR(MATCH($B38-Annex!$B$9/60,$B:$B),2)))/(60*($B38-INDEX($B:$B,IFERROR(MATCH($B38-Annex!$B$9/60,$B:$B),2)))))/Annex!$B$8)/1000,IF(Data!$B$2="",0,"-"))</f>
        <v>13.476644912248519</v>
      </c>
      <c r="AL38" s="50">
        <f>IFERROR((5.670373*10^-8*(AP38+273.15)^4+((Annex!$B$5+Annex!$B$6)*(AP38-P38)+Annex!$B$7*(AP38-INDEX(AP:AP,IFERROR(MATCH($B38-Annex!$B$9/60,$B:$B),2)))/(60*($B38-INDEX($B:$B,IFERROR(MATCH($B38-Annex!$B$9/60,$B:$B),2)))))/Annex!$B$8)/1000,IF(Data!$B$2="",0,"-"))</f>
        <v>0.44817887447253951</v>
      </c>
      <c r="AM38" s="50">
        <f>IFERROR((5.670373*10^-8*(AQ38+273.15)^4+((Annex!$B$5+Annex!$B$6)*(AQ38-S38)+Annex!$B$7*(AQ38-INDEX(AQ:AQ,IFERROR(MATCH($B38-Annex!$B$9/60,$B:$B),2)))/(60*($B38-INDEX($B:$B,IFERROR(MATCH($B38-Annex!$B$9/60,$B:$B),2)))))/Annex!$B$8)/1000,IF(Data!$B$2="",0,"-"))</f>
        <v>29.825207142389235</v>
      </c>
      <c r="AN38" s="20">
        <v>20.309999999999999</v>
      </c>
      <c r="AO38" s="20">
        <v>95.245999999999995</v>
      </c>
      <c r="AP38" s="20">
        <v>20.701000000000001</v>
      </c>
      <c r="AQ38" s="20">
        <v>250.447</v>
      </c>
      <c r="AR38" s="20">
        <v>21.783000000000001</v>
      </c>
      <c r="AS38" s="20">
        <v>21.747</v>
      </c>
      <c r="AT38" s="20">
        <v>177.702</v>
      </c>
      <c r="AU38" s="50">
        <f>IFERROR(AVERAGE(INDEX(BA:BA,IFERROR(MATCH($B38-Annex!$B$4/60,$B:$B),2)):BA38),IF(Data!$B$2="",0,"-"))</f>
        <v>0.56737151412372544</v>
      </c>
      <c r="AV38" s="50">
        <f>IFERROR(AVERAGE(INDEX(BB:BB,IFERROR(MATCH($B38-Annex!$B$4/60,$B:$B),2)):BB38),IF(Data!$B$2="",0,"-"))</f>
        <v>20.554794039399926</v>
      </c>
      <c r="AW38" s="50">
        <f>IFERROR(AVERAGE(INDEX(BC:BC,IFERROR(MATCH($B38-Annex!$B$4/60,$B:$B),2)):BC38),IF(Data!$B$2="",0,"-"))</f>
        <v>0.44978419016550653</v>
      </c>
      <c r="AX38" s="50">
        <f>IFERROR(AVERAGE(INDEX(BD:BD,IFERROR(MATCH($B38-Annex!$B$4/60,$B:$B),2)):BD38),IF(Data!$B$2="",0,"-"))</f>
        <v>0.98323488031097861</v>
      </c>
      <c r="AY38" s="50">
        <f>IFERROR(AVERAGE(INDEX(BE:BE,IFERROR(MATCH($B38-Annex!$B$4/60,$B:$B),2)):BE38),IF(Data!$B$2="",0,"-"))</f>
        <v>0.43733568396345113</v>
      </c>
      <c r="AZ38" s="50">
        <f>IFERROR(AVERAGE(INDEX(BF:BF,IFERROR(MATCH($B38-Annex!$B$4/60,$B:$B),2)):BF38),IF(Data!$B$2="",0,"-"))</f>
        <v>0.44692544161164821</v>
      </c>
      <c r="BA38" s="50">
        <f>IFERROR((5.670373*10^-8*(BG38+273.15)^4+((Annex!$B$5+Annex!$B$6)*(BG38-J38)+Annex!$B$7*(BG38-INDEX(BG:BG,IFERROR(MATCH($B38-Annex!$B$9/60,$B:$B),2)))/(60*($B38-INDEX($B:$B,IFERROR(MATCH($B38-Annex!$B$9/60,$B:$B),2)))))/Annex!$B$8)/1000,IF(Data!$B$2="",0,"-"))</f>
        <v>0.68253356690275357</v>
      </c>
      <c r="BB38" s="50">
        <f>IFERROR((5.670373*10^-8*(BH38+273.15)^4+((Annex!$B$5+Annex!$B$6)*(BH38-M38)+Annex!$B$7*(BH38-INDEX(BH:BH,IFERROR(MATCH($B38-Annex!$B$9/60,$B:$B),2)))/(60*($B38-INDEX($B:$B,IFERROR(MATCH($B38-Annex!$B$9/60,$B:$B),2)))))/Annex!$B$8)/1000,IF(Data!$B$2="",0,"-"))</f>
        <v>39.846905051221327</v>
      </c>
      <c r="BC38" s="50">
        <f>IFERROR((5.670373*10^-8*(BI38+273.15)^4+((Annex!$B$5+Annex!$B$6)*(BI38-P38)+Annex!$B$7*(BI38-INDEX(BI:BI,IFERROR(MATCH($B38-Annex!$B$9/60,$B:$B),2)))/(60*($B38-INDEX($B:$B,IFERROR(MATCH($B38-Annex!$B$9/60,$B:$B),2)))))/Annex!$B$8)/1000,IF(Data!$B$2="",0,"-"))</f>
        <v>0.4619052886381787</v>
      </c>
      <c r="BD38" s="50">
        <f>IFERROR((5.670373*10^-8*(BJ38+273.15)^4+((Annex!$B$5+Annex!$B$6)*(BJ38-S38)+Annex!$B$7*(BJ38-INDEX(BJ:BJ,IFERROR(MATCH($B38-Annex!$B$9/60,$B:$B),2)))/(60*($B38-INDEX($B:$B,IFERROR(MATCH($B38-Annex!$B$9/60,$B:$B),2)))))/Annex!$B$8)/1000,IF(Data!$B$2="",0,"-"))</f>
        <v>7.0964751788806506</v>
      </c>
      <c r="BE38" s="50">
        <f>IFERROR((5.670373*10^-8*(BK38+273.15)^4+((Annex!$B$5+Annex!$B$6)*(BK38-V38)+Annex!$B$7*(BK38-INDEX(BK:BK,IFERROR(MATCH($B38-Annex!$B$9/60,$B:$B),2)))/(60*($B38-INDEX($B:$B,IFERROR(MATCH($B38-Annex!$B$9/60,$B:$B),2)))))/Annex!$B$8)/1000,IF(Data!$B$2="",0,"-"))</f>
        <v>0.44463584149986068</v>
      </c>
      <c r="BF38" s="50">
        <f>IFERROR((5.670373*10^-8*(BL38+273.15)^4+((Annex!$B$5+Annex!$B$6)*(BL38-Y38)+Annex!$B$7*(BL38-INDEX(BL:BL,IFERROR(MATCH($B38-Annex!$B$9/60,$B:$B),2)))/(60*($B38-INDEX($B:$B,IFERROR(MATCH($B38-Annex!$B$9/60,$B:$B),2)))))/Annex!$B$8)/1000,IF(Data!$B$2="",0,"-"))</f>
        <v>0.45183628750822113</v>
      </c>
      <c r="BG38" s="20">
        <v>22.927</v>
      </c>
      <c r="BH38" s="20">
        <v>364.26</v>
      </c>
      <c r="BI38" s="20">
        <v>20.878</v>
      </c>
      <c r="BJ38" s="20">
        <v>168.268</v>
      </c>
      <c r="BK38" s="20">
        <v>20.594000000000001</v>
      </c>
      <c r="BL38" s="20">
        <v>21.001999999999999</v>
      </c>
    </row>
    <row r="39" spans="1:64" x14ac:dyDescent="0.3">
      <c r="A39" s="5">
        <v>38</v>
      </c>
      <c r="B39" s="19">
        <v>3.2338333362713456</v>
      </c>
      <c r="C39" s="20">
        <v>132.81992099999999</v>
      </c>
      <c r="D39" s="20">
        <v>130.11042499999999</v>
      </c>
      <c r="E39" s="20">
        <v>164.68651199999999</v>
      </c>
      <c r="F39" s="49">
        <f>IFERROR(SUM(C39:E39),IF(Data!$B$2="",0,"-"))</f>
        <v>427.61685799999998</v>
      </c>
      <c r="G39" s="50">
        <f>IFERROR(F39-Annex!$B$10,IF(Data!$B$2="",0,"-"))</f>
        <v>150.98885799999999</v>
      </c>
      <c r="H39" s="50">
        <f>IFERROR(-14000*(G39-INDEX(G:G,IFERROR(MATCH($B39-Annex!$B$11/60,$B:$B),2)))/(60*($B39-INDEX($B:$B,IFERROR(MATCH($B39-Annex!$B$11/60,$B:$B),2)))),IF(Data!$B$2="",0,"-"))</f>
        <v>-0.36428571596485382</v>
      </c>
      <c r="I39" s="20">
        <v>0.57662702600000004</v>
      </c>
      <c r="J39" s="20">
        <v>26.103999999999999</v>
      </c>
      <c r="K39" s="20">
        <v>9.8999999999999993E+37</v>
      </c>
      <c r="L39" s="20">
        <v>69.942999999999998</v>
      </c>
      <c r="M39" s="20">
        <v>172.815</v>
      </c>
      <c r="N39" s="20">
        <v>518.68399999999997</v>
      </c>
      <c r="O39" s="20">
        <v>26.49</v>
      </c>
      <c r="P39" s="20">
        <v>20.63</v>
      </c>
      <c r="Q39" s="20">
        <v>538.67899999999997</v>
      </c>
      <c r="R39" s="20">
        <v>25.209</v>
      </c>
      <c r="S39" s="20">
        <v>42.408000000000001</v>
      </c>
      <c r="T39" s="20">
        <v>432.16500000000002</v>
      </c>
      <c r="U39" s="20">
        <v>22.576000000000001</v>
      </c>
      <c r="V39" s="20">
        <v>19.867000000000001</v>
      </c>
      <c r="W39" s="20">
        <v>455.51</v>
      </c>
      <c r="X39" s="20">
        <v>21.747</v>
      </c>
      <c r="Y39" s="20">
        <v>20.523</v>
      </c>
      <c r="Z39" s="20">
        <v>461.04399999999998</v>
      </c>
      <c r="AA39" s="20">
        <v>21.356999999999999</v>
      </c>
      <c r="AB39" s="20">
        <v>291.74599999999998</v>
      </c>
      <c r="AC39" s="20">
        <v>21.001999999999999</v>
      </c>
      <c r="AD39" s="20">
        <v>533.69000000000005</v>
      </c>
      <c r="AE39" s="20">
        <v>21.056000000000001</v>
      </c>
      <c r="AF39" s="50">
        <f>IFERROR(AVERAGE(INDEX(AJ:AJ,IFERROR(MATCH($B39-Annex!$B$4/60,$B:$B),2)):AJ39),IF(Data!$B$2="",0,"-"))</f>
        <v>0.34996285123840909</v>
      </c>
      <c r="AG39" s="50">
        <f>IFERROR(AVERAGE(INDEX(AK:AK,IFERROR(MATCH($B39-Annex!$B$4/60,$B:$B),2)):AK39),IF(Data!$B$2="",0,"-"))</f>
        <v>-14.111061391391925</v>
      </c>
      <c r="AH39" s="50">
        <f>IFERROR(AVERAGE(INDEX(AL:AL,IFERROR(MATCH($B39-Annex!$B$4/60,$B:$B),2)):AL39),IF(Data!$B$2="",0,"-"))</f>
        <v>0.43164717641964639</v>
      </c>
      <c r="AI39" s="50">
        <f>IFERROR(AVERAGE(INDEX(AM:AM,IFERROR(MATCH($B39-Annex!$B$4/60,$B:$B),2)):AM39),IF(Data!$B$2="",0,"-"))</f>
        <v>24.629282552720969</v>
      </c>
      <c r="AJ39" s="50">
        <f>IFERROR((5.670373*10^-8*(AN39+273.15)^4+((Annex!$B$5+Annex!$B$6)*(AN39-J39)+Annex!$B$7*(AN39-INDEX(AN:AN,IFERROR(MATCH($B39-Annex!$B$9/60,$B:$B),2)))/(60*($B39-INDEX($B:$B,IFERROR(MATCH($B39-Annex!$B$9/60,$B:$B),2)))))/Annex!$B$8)/1000,IF(Data!$B$2="",0,"-"))</f>
        <v>0.34682210799533464</v>
      </c>
      <c r="AK39" s="50">
        <f>IFERROR((5.670373*10^-8*(AO39+273.15)^4+((Annex!$B$5+Annex!$B$6)*(AO39-M39)+Annex!$B$7*(AO39-INDEX(AO:AO,IFERROR(MATCH($B39-Annex!$B$9/60,$B:$B),2)))/(60*($B39-INDEX($B:$B,IFERROR(MATCH($B39-Annex!$B$9/60,$B:$B),2)))))/Annex!$B$8)/1000,IF(Data!$B$2="",0,"-"))</f>
        <v>-49.68653775420119</v>
      </c>
      <c r="AL39" s="50">
        <f>IFERROR((5.670373*10^-8*(AP39+273.15)^4+((Annex!$B$5+Annex!$B$6)*(AP39-P39)+Annex!$B$7*(AP39-INDEX(AP:AP,IFERROR(MATCH($B39-Annex!$B$9/60,$B:$B),2)))/(60*($B39-INDEX($B:$B,IFERROR(MATCH($B39-Annex!$B$9/60,$B:$B),2)))))/Annex!$B$8)/1000,IF(Data!$B$2="",0,"-"))</f>
        <v>0.42486357474718667</v>
      </c>
      <c r="AM39" s="50">
        <f>IFERROR((5.670373*10^-8*(AQ39+273.15)^4+((Annex!$B$5+Annex!$B$6)*(AQ39-S39)+Annex!$B$7*(AQ39-INDEX(AQ:AQ,IFERROR(MATCH($B39-Annex!$B$9/60,$B:$B),2)))/(60*($B39-INDEX($B:$B,IFERROR(MATCH($B39-Annex!$B$9/60,$B:$B),2)))))/Annex!$B$8)/1000,IF(Data!$B$2="",0,"-"))</f>
        <v>7.064690976903214</v>
      </c>
      <c r="AN39" s="20">
        <v>20.399000000000001</v>
      </c>
      <c r="AO39" s="20">
        <v>63.582000000000001</v>
      </c>
      <c r="AP39" s="20">
        <v>20.718</v>
      </c>
      <c r="AQ39" s="20">
        <v>300.70299999999997</v>
      </c>
      <c r="AR39" s="20">
        <v>21.995999999999999</v>
      </c>
      <c r="AS39" s="20">
        <v>21.712</v>
      </c>
      <c r="AT39" s="20">
        <v>114.45099999999999</v>
      </c>
      <c r="AU39" s="50">
        <f>IFERROR(AVERAGE(INDEX(BA:BA,IFERROR(MATCH($B39-Annex!$B$4/60,$B:$B),2)):BA39),IF(Data!$B$2="",0,"-"))</f>
        <v>0.60386185104295331</v>
      </c>
      <c r="AV39" s="50">
        <f>IFERROR(AVERAGE(INDEX(BB:BB,IFERROR(MATCH($B39-Annex!$B$4/60,$B:$B),2)):BB39),IF(Data!$B$2="",0,"-"))</f>
        <v>16.998040323797497</v>
      </c>
      <c r="AW39" s="50">
        <f>IFERROR(AVERAGE(INDEX(BC:BC,IFERROR(MATCH($B39-Annex!$B$4/60,$B:$B),2)):BC39),IF(Data!$B$2="",0,"-"))</f>
        <v>0.45480935690048158</v>
      </c>
      <c r="AX39" s="50">
        <f>IFERROR(AVERAGE(INDEX(BD:BD,IFERROR(MATCH($B39-Annex!$B$4/60,$B:$B),2)):BD39),IF(Data!$B$2="",0,"-"))</f>
        <v>4.9308057499037217</v>
      </c>
      <c r="AY39" s="50">
        <f>IFERROR(AVERAGE(INDEX(BE:BE,IFERROR(MATCH($B39-Annex!$B$4/60,$B:$B),2)):BE39),IF(Data!$B$2="",0,"-"))</f>
        <v>0.43746132787906139</v>
      </c>
      <c r="AZ39" s="50">
        <f>IFERROR(AVERAGE(INDEX(BF:BF,IFERROR(MATCH($B39-Annex!$B$4/60,$B:$B),2)):BF39),IF(Data!$B$2="",0,"-"))</f>
        <v>0.45171578749871405</v>
      </c>
      <c r="BA39" s="50">
        <f>IFERROR((5.670373*10^-8*(BG39+273.15)^4+((Annex!$B$5+Annex!$B$6)*(BG39-J39)+Annex!$B$7*(BG39-INDEX(BG:BG,IFERROR(MATCH($B39-Annex!$B$9/60,$B:$B),2)))/(60*($B39-INDEX($B:$B,IFERROR(MATCH($B39-Annex!$B$9/60,$B:$B),2)))))/Annex!$B$8)/1000,IF(Data!$B$2="",0,"-"))</f>
        <v>0.73421754442114207</v>
      </c>
      <c r="BB39" s="50">
        <f>IFERROR((5.670373*10^-8*(BH39+273.15)^4+((Annex!$B$5+Annex!$B$6)*(BH39-M39)+Annex!$B$7*(BH39-INDEX(BH:BH,IFERROR(MATCH($B39-Annex!$B$9/60,$B:$B),2)))/(60*($B39-INDEX($B:$B,IFERROR(MATCH($B39-Annex!$B$9/60,$B:$B),2)))))/Annex!$B$8)/1000,IF(Data!$B$2="",0,"-"))</f>
        <v>8.4505614067718522</v>
      </c>
      <c r="BC39" s="50">
        <f>IFERROR((5.670373*10^-8*(BI39+273.15)^4+((Annex!$B$5+Annex!$B$6)*(BI39-P39)+Annex!$B$7*(BI39-INDEX(BI:BI,IFERROR(MATCH($B39-Annex!$B$9/60,$B:$B),2)))/(60*($B39-INDEX($B:$B,IFERROR(MATCH($B39-Annex!$B$9/60,$B:$B),2)))))/Annex!$B$8)/1000,IF(Data!$B$2="",0,"-"))</f>
        <v>0.43857791072985225</v>
      </c>
      <c r="BD39" s="50">
        <f>IFERROR((5.670373*10^-8*(BJ39+273.15)^4+((Annex!$B$5+Annex!$B$6)*(BJ39-S39)+Annex!$B$7*(BJ39-INDEX(BJ:BJ,IFERROR(MATCH($B39-Annex!$B$9/60,$B:$B),2)))/(60*($B39-INDEX($B:$B,IFERROR(MATCH($B39-Annex!$B$9/60,$B:$B),2)))))/Annex!$B$8)/1000,IF(Data!$B$2="",0,"-"))</f>
        <v>7.8649742018310747</v>
      </c>
      <c r="BE39" s="50">
        <f>IFERROR((5.670373*10^-8*(BK39+273.15)^4+((Annex!$B$5+Annex!$B$6)*(BK39-V39)+Annex!$B$7*(BK39-INDEX(BK:BK,IFERROR(MATCH($B39-Annex!$B$9/60,$B:$B),2)))/(60*($B39-INDEX($B:$B,IFERROR(MATCH($B39-Annex!$B$9/60,$B:$B),2)))))/Annex!$B$8)/1000,IF(Data!$B$2="",0,"-"))</f>
        <v>0.43954476521783031</v>
      </c>
      <c r="BF39" s="50">
        <f>IFERROR((5.670373*10^-8*(BL39+273.15)^4+((Annex!$B$5+Annex!$B$6)*(BL39-Y39)+Annex!$B$7*(BL39-INDEX(BL:BL,IFERROR(MATCH($B39-Annex!$B$9/60,$B:$B),2)))/(60*($B39-INDEX($B:$B,IFERROR(MATCH($B39-Annex!$B$9/60,$B:$B),2)))))/Annex!$B$8)/1000,IF(Data!$B$2="",0,"-"))</f>
        <v>0.45521021088368646</v>
      </c>
      <c r="BG39" s="20">
        <v>23.347999999999999</v>
      </c>
      <c r="BH39" s="20">
        <v>326.27800000000002</v>
      </c>
      <c r="BI39" s="20">
        <v>20.878</v>
      </c>
      <c r="BJ39" s="20">
        <v>108.033</v>
      </c>
      <c r="BK39" s="20">
        <v>20.63</v>
      </c>
      <c r="BL39" s="20">
        <v>21.056000000000001</v>
      </c>
    </row>
    <row r="40" spans="1:64" x14ac:dyDescent="0.3">
      <c r="A40" s="5">
        <v>39</v>
      </c>
      <c r="B40" s="19">
        <v>3.3178333332762122</v>
      </c>
      <c r="C40" s="20">
        <v>132.82561999999999</v>
      </c>
      <c r="D40" s="20">
        <v>130.05911699999999</v>
      </c>
      <c r="E40" s="20">
        <v>164.75332900000001</v>
      </c>
      <c r="F40" s="49">
        <f>IFERROR(SUM(C40:E40),IF(Data!$B$2="",0,"-"))</f>
        <v>427.63806599999998</v>
      </c>
      <c r="G40" s="50">
        <f>IFERROR(F40-Annex!$B$10,IF(Data!$B$2="",0,"-"))</f>
        <v>151.01006599999999</v>
      </c>
      <c r="H40" s="50">
        <f>IFERROR(-14000*(G40-INDEX(G:G,IFERROR(MATCH($B40-Annex!$B$11/60,$B:$B),2)))/(60*($B40-INDEX($B:$B,IFERROR(MATCH($B40-Annex!$B$11/60,$B:$B),2)))),IF(Data!$B$2="",0,"-"))</f>
        <v>9.0106284979785141</v>
      </c>
      <c r="I40" s="20">
        <v>0.57662702600000004</v>
      </c>
      <c r="J40" s="20">
        <v>26.742000000000001</v>
      </c>
      <c r="K40" s="20">
        <v>9.8999999999999993E+37</v>
      </c>
      <c r="L40" s="20">
        <v>74.582999999999998</v>
      </c>
      <c r="M40" s="20">
        <v>207.964</v>
      </c>
      <c r="N40" s="20">
        <v>632.46799999999996</v>
      </c>
      <c r="O40" s="20">
        <v>27.093</v>
      </c>
      <c r="P40" s="20">
        <v>20.565999999999999</v>
      </c>
      <c r="Q40" s="20">
        <v>554.88</v>
      </c>
      <c r="R40" s="20">
        <v>25.602</v>
      </c>
      <c r="S40" s="20">
        <v>60.064</v>
      </c>
      <c r="T40" s="20">
        <v>407.01299999999998</v>
      </c>
      <c r="U40" s="20">
        <v>22.724</v>
      </c>
      <c r="V40" s="20">
        <v>19.891999999999999</v>
      </c>
      <c r="W40" s="20">
        <v>481.99200000000002</v>
      </c>
      <c r="X40" s="20">
        <v>21.843</v>
      </c>
      <c r="Y40" s="20">
        <v>20.513000000000002</v>
      </c>
      <c r="Z40" s="20">
        <v>430.548</v>
      </c>
      <c r="AA40" s="20">
        <v>21.364000000000001</v>
      </c>
      <c r="AB40" s="20">
        <v>313.78300000000002</v>
      </c>
      <c r="AC40" s="20">
        <v>21.08</v>
      </c>
      <c r="AD40" s="20">
        <v>513.21100000000001</v>
      </c>
      <c r="AE40" s="20">
        <v>21.08</v>
      </c>
      <c r="AF40" s="50">
        <f>IFERROR(AVERAGE(INDEX(AJ:AJ,IFERROR(MATCH($B40-Annex!$B$4/60,$B:$B),2)):AJ40),IF(Data!$B$2="",0,"-"))</f>
        <v>0.35194468066583873</v>
      </c>
      <c r="AG40" s="50">
        <f>IFERROR(AVERAGE(INDEX(AK:AK,IFERROR(MATCH($B40-Annex!$B$4/60,$B:$B),2)):AK40),IF(Data!$B$2="",0,"-"))</f>
        <v>-13.819558017414669</v>
      </c>
      <c r="AH40" s="50">
        <f>IFERROR(AVERAGE(INDEX(AL:AL,IFERROR(MATCH($B40-Annex!$B$4/60,$B:$B),2)):AL40),IF(Data!$B$2="",0,"-"))</f>
        <v>0.43703938036766576</v>
      </c>
      <c r="AI40" s="50">
        <f>IFERROR(AVERAGE(INDEX(AM:AM,IFERROR(MATCH($B40-Annex!$B$4/60,$B:$B),2)):AM40),IF(Data!$B$2="",0,"-"))</f>
        <v>24.847748852437132</v>
      </c>
      <c r="AJ40" s="50">
        <f>IFERROR((5.670373*10^-8*(AN40+273.15)^4+((Annex!$B$5+Annex!$B$6)*(AN40-J40)+Annex!$B$7*(AN40-INDEX(AN:AN,IFERROR(MATCH($B40-Annex!$B$9/60,$B:$B),2)))/(60*($B40-INDEX($B:$B,IFERROR(MATCH($B40-Annex!$B$9/60,$B:$B),2)))))/Annex!$B$8)/1000,IF(Data!$B$2="",0,"-"))</f>
        <v>0.338237633172004</v>
      </c>
      <c r="AK40" s="50">
        <f>IFERROR((5.670373*10^-8*(AO40+273.15)^4+((Annex!$B$5+Annex!$B$6)*(AO40-M40)+Annex!$B$7*(AO40-INDEX(AO:AO,IFERROR(MATCH($B40-Annex!$B$9/60,$B:$B),2)))/(60*($B40-INDEX($B:$B,IFERROR(MATCH($B40-Annex!$B$9/60,$B:$B),2)))))/Annex!$B$8)/1000,IF(Data!$B$2="",0,"-"))</f>
        <v>-24.433303127545326</v>
      </c>
      <c r="AL40" s="50">
        <f>IFERROR((5.670373*10^-8*(AP40+273.15)^4+((Annex!$B$5+Annex!$B$6)*(AP40-P40)+Annex!$B$7*(AP40-INDEX(AP:AP,IFERROR(MATCH($B40-Annex!$B$9/60,$B:$B),2)))/(60*($B40-INDEX($B:$B,IFERROR(MATCH($B40-Annex!$B$9/60,$B:$B),2)))))/Annex!$B$8)/1000,IF(Data!$B$2="",0,"-"))</f>
        <v>0.43896427724920045</v>
      </c>
      <c r="AM40" s="50">
        <f>IFERROR((5.670373*10^-8*(AQ40+273.15)^4+((Annex!$B$5+Annex!$B$6)*(AQ40-S40)+Annex!$B$7*(AQ40-INDEX(AQ:AQ,IFERROR(MATCH($B40-Annex!$B$9/60,$B:$B),2)))/(60*($B40-INDEX($B:$B,IFERROR(MATCH($B40-Annex!$B$9/60,$B:$B),2)))))/Annex!$B$8)/1000,IF(Data!$B$2="",0,"-"))</f>
        <v>32.768687756313348</v>
      </c>
      <c r="AN40" s="20">
        <v>20.423999999999999</v>
      </c>
      <c r="AO40" s="20">
        <v>53.636000000000003</v>
      </c>
      <c r="AP40" s="20">
        <v>20.725000000000001</v>
      </c>
      <c r="AQ40" s="20">
        <v>292.322</v>
      </c>
      <c r="AR40" s="20">
        <v>22.003</v>
      </c>
      <c r="AS40" s="20">
        <v>21.719000000000001</v>
      </c>
      <c r="AT40" s="20">
        <v>165.273</v>
      </c>
      <c r="AU40" s="50">
        <f>IFERROR(AVERAGE(INDEX(BA:BA,IFERROR(MATCH($B40-Annex!$B$4/60,$B:$B),2)):BA40),IF(Data!$B$2="",0,"-"))</f>
        <v>0.6476282776129697</v>
      </c>
      <c r="AV40" s="50">
        <f>IFERROR(AVERAGE(INDEX(BB:BB,IFERROR(MATCH($B40-Annex!$B$4/60,$B:$B),2)):BB40),IF(Data!$B$2="",0,"-"))</f>
        <v>18.880441805874124</v>
      </c>
      <c r="AW40" s="50">
        <f>IFERROR(AVERAGE(INDEX(BC:BC,IFERROR(MATCH($B40-Annex!$B$4/60,$B:$B),2)):BC40),IF(Data!$B$2="",0,"-"))</f>
        <v>0.46081504194790085</v>
      </c>
      <c r="AX40" s="50">
        <f>IFERROR(AVERAGE(INDEX(BD:BD,IFERROR(MATCH($B40-Annex!$B$4/60,$B:$B),2)):BD40),IF(Data!$B$2="",0,"-"))</f>
        <v>1.4040144101075858</v>
      </c>
      <c r="AY40" s="50">
        <f>IFERROR(AVERAGE(INDEX(BE:BE,IFERROR(MATCH($B40-Annex!$B$4/60,$B:$B),2)):BE40),IF(Data!$B$2="",0,"-"))</f>
        <v>0.44888836067359972</v>
      </c>
      <c r="AZ40" s="50">
        <f>IFERROR(AVERAGE(INDEX(BF:BF,IFERROR(MATCH($B40-Annex!$B$4/60,$B:$B),2)):BF40),IF(Data!$B$2="",0,"-"))</f>
        <v>0.45439798038690632</v>
      </c>
      <c r="BA40" s="50">
        <f>IFERROR((5.670373*10^-8*(BG40+273.15)^4+((Annex!$B$5+Annex!$B$6)*(BG40-J40)+Annex!$B$7*(BG40-INDEX(BG:BG,IFERROR(MATCH($B40-Annex!$B$9/60,$B:$B),2)))/(60*($B40-INDEX($B:$B,IFERROR(MATCH($B40-Annex!$B$9/60,$B:$B),2)))))/Annex!$B$8)/1000,IF(Data!$B$2="",0,"-"))</f>
        <v>0.78642113661353785</v>
      </c>
      <c r="BB40" s="50">
        <f>IFERROR((5.670373*10^-8*(BH40+273.15)^4+((Annex!$B$5+Annex!$B$6)*(BH40-M40)+Annex!$B$7*(BH40-INDEX(BH:BH,IFERROR(MATCH($B40-Annex!$B$9/60,$B:$B),2)))/(60*($B40-INDEX($B:$B,IFERROR(MATCH($B40-Annex!$B$9/60,$B:$B),2)))))/Annex!$B$8)/1000,IF(Data!$B$2="",0,"-"))</f>
        <v>34.499172659949728</v>
      </c>
      <c r="BC40" s="50">
        <f>IFERROR((5.670373*10^-8*(BI40+273.15)^4+((Annex!$B$5+Annex!$B$6)*(BI40-P40)+Annex!$B$7*(BI40-INDEX(BI:BI,IFERROR(MATCH($B40-Annex!$B$9/60,$B:$B),2)))/(60*($B40-INDEX($B:$B,IFERROR(MATCH($B40-Annex!$B$9/60,$B:$B),2)))))/Annex!$B$8)/1000,IF(Data!$B$2="",0,"-"))</f>
        <v>0.47353464440008919</v>
      </c>
      <c r="BD40" s="50">
        <f>IFERROR((5.670373*10^-8*(BJ40+273.15)^4+((Annex!$B$5+Annex!$B$6)*(BJ40-S40)+Annex!$B$7*(BJ40-INDEX(BJ:BJ,IFERROR(MATCH($B40-Annex!$B$9/60,$B:$B),2)))/(60*($B40-INDEX($B:$B,IFERROR(MATCH($B40-Annex!$B$9/60,$B:$B),2)))))/Annex!$B$8)/1000,IF(Data!$B$2="",0,"-"))</f>
        <v>-27.422002514220626</v>
      </c>
      <c r="BE40" s="50">
        <f>IFERROR((5.670373*10^-8*(BK40+273.15)^4+((Annex!$B$5+Annex!$B$6)*(BK40-V40)+Annex!$B$7*(BK40-INDEX(BK:BK,IFERROR(MATCH($B40-Annex!$B$9/60,$B:$B),2)))/(60*($B40-INDEX($B:$B,IFERROR(MATCH($B40-Annex!$B$9/60,$B:$B),2)))))/Annex!$B$8)/1000,IF(Data!$B$2="",0,"-"))</f>
        <v>0.47136511560457828</v>
      </c>
      <c r="BF40" s="50">
        <f>IFERROR((5.670373*10^-8*(BL40+273.15)^4+((Annex!$B$5+Annex!$B$6)*(BL40-Y40)+Annex!$B$7*(BL40-INDEX(BL:BL,IFERROR(MATCH($B40-Annex!$B$9/60,$B:$B),2)))/(60*($B40-INDEX($B:$B,IFERROR(MATCH($B40-Annex!$B$9/60,$B:$B),2)))))/Annex!$B$8)/1000,IF(Data!$B$2="",0,"-"))</f>
        <v>0.44921221388102617</v>
      </c>
      <c r="BG40" s="20">
        <v>23.724</v>
      </c>
      <c r="BH40" s="20">
        <v>399.96100000000001</v>
      </c>
      <c r="BI40" s="20">
        <v>20.956</v>
      </c>
      <c r="BJ40" s="20">
        <v>110.884</v>
      </c>
      <c r="BK40" s="20">
        <v>20.655000000000001</v>
      </c>
      <c r="BL40" s="20">
        <v>21.027000000000001</v>
      </c>
    </row>
    <row r="41" spans="1:64" x14ac:dyDescent="0.3">
      <c r="A41" s="5">
        <v>40</v>
      </c>
      <c r="B41" s="19">
        <v>3.4015000029467046</v>
      </c>
      <c r="C41" s="20">
        <v>132.78737699999999</v>
      </c>
      <c r="D41" s="20">
        <v>130.09821199999999</v>
      </c>
      <c r="E41" s="20">
        <v>164.731335</v>
      </c>
      <c r="F41" s="49">
        <f>IFERROR(SUM(C41:E41),IF(Data!$B$2="",0,"-"))</f>
        <v>427.61692399999998</v>
      </c>
      <c r="G41" s="50">
        <f>IFERROR(F41-Annex!$B$10,IF(Data!$B$2="",0,"-"))</f>
        <v>150.988924</v>
      </c>
      <c r="H41" s="50">
        <f>IFERROR(-14000*(G41-INDEX(G:G,IFERROR(MATCH($B41-Annex!$B$11/60,$B:$B),2)))/(60*($B41-INDEX($B:$B,IFERROR(MATCH($B41-Annex!$B$11/60,$B:$B),2)))),IF(Data!$B$2="",0,"-"))</f>
        <v>16.688497567791547</v>
      </c>
      <c r="I41" s="20">
        <v>0.57662702600000004</v>
      </c>
      <c r="J41" s="20">
        <v>27.486999999999998</v>
      </c>
      <c r="K41" s="20">
        <v>9.8999999999999993E+37</v>
      </c>
      <c r="L41" s="20">
        <v>78.811999999999998</v>
      </c>
      <c r="M41" s="20">
        <v>197.74299999999999</v>
      </c>
      <c r="N41" s="20">
        <v>784.56799999999998</v>
      </c>
      <c r="O41" s="20">
        <v>27.61</v>
      </c>
      <c r="P41" s="20">
        <v>20.591999999999999</v>
      </c>
      <c r="Q41" s="20">
        <v>455.39</v>
      </c>
      <c r="R41" s="20">
        <v>25.943000000000001</v>
      </c>
      <c r="S41" s="20">
        <v>132.756</v>
      </c>
      <c r="T41" s="20">
        <v>479.81200000000001</v>
      </c>
      <c r="U41" s="20">
        <v>22.855</v>
      </c>
      <c r="V41" s="20">
        <v>19.952999999999999</v>
      </c>
      <c r="W41" s="20">
        <v>483.98700000000002</v>
      </c>
      <c r="X41" s="20">
        <v>21.887</v>
      </c>
      <c r="Y41" s="20">
        <v>20.538</v>
      </c>
      <c r="Z41" s="20">
        <v>401.23200000000003</v>
      </c>
      <c r="AA41" s="20">
        <v>21.443000000000001</v>
      </c>
      <c r="AB41" s="20">
        <v>404.58300000000003</v>
      </c>
      <c r="AC41" s="20">
        <v>21.195</v>
      </c>
      <c r="AD41" s="20">
        <v>405.97899999999998</v>
      </c>
      <c r="AE41" s="20">
        <v>21.123999999999999</v>
      </c>
      <c r="AF41" s="50">
        <f>IFERROR(AVERAGE(INDEX(AJ:AJ,IFERROR(MATCH($B41-Annex!$B$4/60,$B:$B),2)):AJ41),IF(Data!$B$2="",0,"-"))</f>
        <v>0.34486019637247367</v>
      </c>
      <c r="AG41" s="50">
        <f>IFERROR(AVERAGE(INDEX(AK:AK,IFERROR(MATCH($B41-Annex!$B$4/60,$B:$B),2)):AK41),IF(Data!$B$2="",0,"-"))</f>
        <v>-2.4164612087619597</v>
      </c>
      <c r="AH41" s="50">
        <f>IFERROR(AVERAGE(INDEX(AL:AL,IFERROR(MATCH($B41-Annex!$B$4/60,$B:$B),2)):AL41),IF(Data!$B$2="",0,"-"))</f>
        <v>0.43360386990579275</v>
      </c>
      <c r="AI41" s="50">
        <f>IFERROR(AVERAGE(INDEX(AM:AM,IFERROR(MATCH($B41-Annex!$B$4/60,$B:$B),2)):AM41),IF(Data!$B$2="",0,"-"))</f>
        <v>18.06892705818694</v>
      </c>
      <c r="AJ41" s="50">
        <f>IFERROR((5.670373*10^-8*(AN41+273.15)^4+((Annex!$B$5+Annex!$B$6)*(AN41-J41)+Annex!$B$7*(AN41-INDEX(AN:AN,IFERROR(MATCH($B41-Annex!$B$9/60,$B:$B),2)))/(60*($B41-INDEX($B:$B,IFERROR(MATCH($B41-Annex!$B$9/60,$B:$B),2)))))/Annex!$B$8)/1000,IF(Data!$B$2="",0,"-"))</f>
        <v>0.30887971281774823</v>
      </c>
      <c r="AK41" s="50">
        <f>IFERROR((5.670373*10^-8*(AO41+273.15)^4+((Annex!$B$5+Annex!$B$6)*(AO41-M41)+Annex!$B$7*(AO41-INDEX(AO:AO,IFERROR(MATCH($B41-Annex!$B$9/60,$B:$B),2)))/(60*($B41-INDEX($B:$B,IFERROR(MATCH($B41-Annex!$B$9/60,$B:$B),2)))))/Annex!$B$8)/1000,IF(Data!$B$2="",0,"-"))</f>
        <v>4.7973284544393922</v>
      </c>
      <c r="AL41" s="50">
        <f>IFERROR((5.670373*10^-8*(AP41+273.15)^4+((Annex!$B$5+Annex!$B$6)*(AP41-P41)+Annex!$B$7*(AP41-INDEX(AP:AP,IFERROR(MATCH($B41-Annex!$B$9/60,$B:$B),2)))/(60*($B41-INDEX($B:$B,IFERROR(MATCH($B41-Annex!$B$9/60,$B:$B),2)))))/Annex!$B$8)/1000,IF(Data!$B$2="",0,"-"))</f>
        <v>0.43452058050334097</v>
      </c>
      <c r="AM41" s="50">
        <f>IFERROR((5.670373*10^-8*(AQ41+273.15)^4+((Annex!$B$5+Annex!$B$6)*(AQ41-S41)+Annex!$B$7*(AQ41-INDEX(AQ:AQ,IFERROR(MATCH($B41-Annex!$B$9/60,$B:$B),2)))/(60*($B41-INDEX($B:$B,IFERROR(MATCH($B41-Annex!$B$9/60,$B:$B),2)))))/Annex!$B$8)/1000,IF(Data!$B$2="",0,"-"))</f>
        <v>-39.727374516611839</v>
      </c>
      <c r="AN41" s="20">
        <v>20.484999999999999</v>
      </c>
      <c r="AO41" s="20">
        <v>76.385000000000005</v>
      </c>
      <c r="AP41" s="20">
        <v>20.734000000000002</v>
      </c>
      <c r="AQ41" s="20">
        <v>214.874</v>
      </c>
      <c r="AR41" s="20">
        <v>22.152999999999999</v>
      </c>
      <c r="AS41" s="20">
        <v>21.763000000000002</v>
      </c>
      <c r="AT41" s="20">
        <v>154.477</v>
      </c>
      <c r="AU41" s="50">
        <f>IFERROR(AVERAGE(INDEX(BA:BA,IFERROR(MATCH($B41-Annex!$B$4/60,$B:$B),2)):BA41),IF(Data!$B$2="",0,"-"))</f>
        <v>0.68735113055268526</v>
      </c>
      <c r="AV41" s="50">
        <f>IFERROR(AVERAGE(INDEX(BB:BB,IFERROR(MATCH($B41-Annex!$B$4/60,$B:$B),2)):BB41),IF(Data!$B$2="",0,"-"))</f>
        <v>16.085717738013265</v>
      </c>
      <c r="AW41" s="50">
        <f>IFERROR(AVERAGE(INDEX(BC:BC,IFERROR(MATCH($B41-Annex!$B$4/60,$B:$B),2)):BC41),IF(Data!$B$2="",0,"-"))</f>
        <v>0.45928504344836429</v>
      </c>
      <c r="AX41" s="50">
        <f>IFERROR(AVERAGE(INDEX(BD:BD,IFERROR(MATCH($B41-Annex!$B$4/60,$B:$B),2)):BD41),IF(Data!$B$2="",0,"-"))</f>
        <v>-5.3205000954313961</v>
      </c>
      <c r="AY41" s="50">
        <f>IFERROR(AVERAGE(INDEX(BE:BE,IFERROR(MATCH($B41-Annex!$B$4/60,$B:$B),2)):BE41),IF(Data!$B$2="",0,"-"))</f>
        <v>0.449743460578859</v>
      </c>
      <c r="AZ41" s="50">
        <f>IFERROR(AVERAGE(INDEX(BF:BF,IFERROR(MATCH($B41-Annex!$B$4/60,$B:$B),2)):BF41),IF(Data!$B$2="",0,"-"))</f>
        <v>0.4578131913436953</v>
      </c>
      <c r="BA41" s="50">
        <f>IFERROR((5.670373*10^-8*(BG41+273.15)^4+((Annex!$B$5+Annex!$B$6)*(BG41-J41)+Annex!$B$7*(BG41-INDEX(BG:BG,IFERROR(MATCH($B41-Annex!$B$9/60,$B:$B),2)))/(60*($B41-INDEX($B:$B,IFERROR(MATCH($B41-Annex!$B$9/60,$B:$B),2)))))/Annex!$B$8)/1000,IF(Data!$B$2="",0,"-"))</f>
        <v>0.7980004770048752</v>
      </c>
      <c r="BB41" s="50">
        <f>IFERROR((5.670373*10^-8*(BH41+273.15)^4+((Annex!$B$5+Annex!$B$6)*(BH41-M41)+Annex!$B$7*(BH41-INDEX(BH:BH,IFERROR(MATCH($B41-Annex!$B$9/60,$B:$B),2)))/(60*($B41-INDEX($B:$B,IFERROR(MATCH($B41-Annex!$B$9/60,$B:$B),2)))))/Annex!$B$8)/1000,IF(Data!$B$2="",0,"-"))</f>
        <v>-6.0104744796509308</v>
      </c>
      <c r="BC41" s="50">
        <f>IFERROR((5.670373*10^-8*(BI41+273.15)^4+((Annex!$B$5+Annex!$B$6)*(BI41-P41)+Annex!$B$7*(BI41-INDEX(BI:BI,IFERROR(MATCH($B41-Annex!$B$9/60,$B:$B),2)))/(60*($B41-INDEX($B:$B,IFERROR(MATCH($B41-Annex!$B$9/60,$B:$B),2)))))/Annex!$B$8)/1000,IF(Data!$B$2="",0,"-"))</f>
        <v>0.47755207065686378</v>
      </c>
      <c r="BD41" s="50">
        <f>IFERROR((5.670373*10^-8*(BJ41+273.15)^4+((Annex!$B$5+Annex!$B$6)*(BJ41-S41)+Annex!$B$7*(BJ41-INDEX(BJ:BJ,IFERROR(MATCH($B41-Annex!$B$9/60,$B:$B),2)))/(60*($B41-INDEX($B:$B,IFERROR(MATCH($B41-Annex!$B$9/60,$B:$B),2)))))/Annex!$B$8)/1000,IF(Data!$B$2="",0,"-"))</f>
        <v>15.381049322662671</v>
      </c>
      <c r="BE41" s="50">
        <f>IFERROR((5.670373*10^-8*(BK41+273.15)^4+((Annex!$B$5+Annex!$B$6)*(BK41-V41)+Annex!$B$7*(BK41-INDEX(BK:BK,IFERROR(MATCH($B41-Annex!$B$9/60,$B:$B),2)))/(60*($B41-INDEX($B:$B,IFERROR(MATCH($B41-Annex!$B$9/60,$B:$B),2)))))/Annex!$B$8)/1000,IF(Data!$B$2="",0,"-"))</f>
        <v>0.46511582464118728</v>
      </c>
      <c r="BF41" s="50">
        <f>IFERROR((5.670373*10^-8*(BL41+273.15)^4+((Annex!$B$5+Annex!$B$6)*(BL41-Y41)+Annex!$B$7*(BL41-INDEX(BL:BL,IFERROR(MATCH($B41-Annex!$B$9/60,$B:$B),2)))/(60*($B41-INDEX($B:$B,IFERROR(MATCH($B41-Annex!$B$9/60,$B:$B),2)))))/Annex!$B$8)/1000,IF(Data!$B$2="",0,"-"))</f>
        <v>0.45409215947028825</v>
      </c>
      <c r="BG41" s="20">
        <v>24.170999999999999</v>
      </c>
      <c r="BH41" s="20">
        <v>298.779</v>
      </c>
      <c r="BI41" s="20">
        <v>20.963999999999999</v>
      </c>
      <c r="BJ41" s="20">
        <v>134.435</v>
      </c>
      <c r="BK41" s="20">
        <v>20.68</v>
      </c>
      <c r="BL41" s="20">
        <v>21.088000000000001</v>
      </c>
    </row>
    <row r="42" spans="1:64" x14ac:dyDescent="0.3">
      <c r="A42" s="5">
        <v>41</v>
      </c>
      <c r="B42" s="19">
        <v>3.4853333362843841</v>
      </c>
      <c r="C42" s="20">
        <v>132.828867</v>
      </c>
      <c r="D42" s="20">
        <v>130.099841</v>
      </c>
      <c r="E42" s="20">
        <v>164.72725800000001</v>
      </c>
      <c r="F42" s="49">
        <f>IFERROR(SUM(C42:E42),IF(Data!$B$2="",0,"-"))</f>
        <v>427.65596600000003</v>
      </c>
      <c r="G42" s="50">
        <f>IFERROR(F42-Annex!$B$10,IF(Data!$B$2="",0,"-"))</f>
        <v>151.02796600000005</v>
      </c>
      <c r="H42" s="50">
        <f>IFERROR(-14000*(G42-INDEX(G:G,IFERROR(MATCH($B42-Annex!$B$11/60,$B:$B),2)))/(60*($B42-INDEX($B:$B,IFERROR(MATCH($B42-Annex!$B$11/60,$B:$B),2)))),IF(Data!$B$2="",0,"-"))</f>
        <v>5.6419631269342592</v>
      </c>
      <c r="I42" s="20">
        <v>0.57662702600000004</v>
      </c>
      <c r="J42" s="20">
        <v>28.196999999999999</v>
      </c>
      <c r="K42" s="20">
        <v>940.17</v>
      </c>
      <c r="L42" s="20">
        <v>82.887</v>
      </c>
      <c r="M42" s="20">
        <v>170.76</v>
      </c>
      <c r="N42" s="20">
        <v>571.55799999999999</v>
      </c>
      <c r="O42" s="20">
        <v>28.196999999999999</v>
      </c>
      <c r="P42" s="20">
        <v>20.687999999999999</v>
      </c>
      <c r="Q42" s="20">
        <v>311.61099999999999</v>
      </c>
      <c r="R42" s="20">
        <v>26.337</v>
      </c>
      <c r="S42" s="20">
        <v>181.06899999999999</v>
      </c>
      <c r="T42" s="20">
        <v>477.51400000000001</v>
      </c>
      <c r="U42" s="20">
        <v>23.02</v>
      </c>
      <c r="V42" s="20">
        <v>19.978999999999999</v>
      </c>
      <c r="W42" s="20">
        <v>437.495</v>
      </c>
      <c r="X42" s="20">
        <v>21.984000000000002</v>
      </c>
      <c r="Y42" s="20">
        <v>20.617000000000001</v>
      </c>
      <c r="Z42" s="20">
        <v>350.70800000000003</v>
      </c>
      <c r="AA42" s="20">
        <v>21.54</v>
      </c>
      <c r="AB42" s="20">
        <v>463.858</v>
      </c>
      <c r="AC42" s="20">
        <v>21.238</v>
      </c>
      <c r="AD42" s="20">
        <v>308.80799999999999</v>
      </c>
      <c r="AE42" s="20">
        <v>21.114000000000001</v>
      </c>
      <c r="AF42" s="50">
        <f>IFERROR(AVERAGE(INDEX(AJ:AJ,IFERROR(MATCH($B42-Annex!$B$4/60,$B:$B),2)):AJ42),IF(Data!$B$2="",0,"-"))</f>
        <v>0.33289064716249211</v>
      </c>
      <c r="AG42" s="50">
        <f>IFERROR(AVERAGE(INDEX(AK:AK,IFERROR(MATCH($B42-Annex!$B$4/60,$B:$B),2)):AK42),IF(Data!$B$2="",0,"-"))</f>
        <v>6.7124096382008585</v>
      </c>
      <c r="AH42" s="50">
        <f>IFERROR(AVERAGE(INDEX(AL:AL,IFERROR(MATCH($B42-Annex!$B$4/60,$B:$B),2)):AL42),IF(Data!$B$2="",0,"-"))</f>
        <v>0.42867485705805169</v>
      </c>
      <c r="AI42" s="50">
        <f>IFERROR(AVERAGE(INDEX(AM:AM,IFERROR(MATCH($B42-Annex!$B$4/60,$B:$B),2)):AM42),IF(Data!$B$2="",0,"-"))</f>
        <v>8.8922132890048289</v>
      </c>
      <c r="AJ42" s="50">
        <f>IFERROR((5.670373*10^-8*(AN42+273.15)^4+((Annex!$B$5+Annex!$B$6)*(AN42-J42)+Annex!$B$7*(AN42-INDEX(AN:AN,IFERROR(MATCH($B42-Annex!$B$9/60,$B:$B),2)))/(60*($B42-INDEX($B:$B,IFERROR(MATCH($B42-Annex!$B$9/60,$B:$B),2)))))/Annex!$B$8)/1000,IF(Data!$B$2="",0,"-"))</f>
        <v>0.31347823614423354</v>
      </c>
      <c r="AK42" s="50">
        <f>IFERROR((5.670373*10^-8*(AO42+273.15)^4+((Annex!$B$5+Annex!$B$6)*(AO42-M42)+Annex!$B$7*(AO42-INDEX(AO:AO,IFERROR(MATCH($B42-Annex!$B$9/60,$B:$B),2)))/(60*($B42-INDEX($B:$B,IFERROR(MATCH($B42-Annex!$B$9/60,$B:$B),2)))))/Annex!$B$8)/1000,IF(Data!$B$2="",0,"-"))</f>
        <v>32.133524144569179</v>
      </c>
      <c r="AL42" s="50">
        <f>IFERROR((5.670373*10^-8*(AP42+273.15)^4+((Annex!$B$5+Annex!$B$6)*(AP42-P42)+Annex!$B$7*(AP42-INDEX(AP:AP,IFERROR(MATCH($B42-Annex!$B$9/60,$B:$B),2)))/(60*($B42-INDEX($B:$B,IFERROR(MATCH($B42-Annex!$B$9/60,$B:$B),2)))))/Annex!$B$8)/1000,IF(Data!$B$2="",0,"-"))</f>
        <v>0.44247831805046406</v>
      </c>
      <c r="AM42" s="50">
        <f>IFERROR((5.670373*10^-8*(AQ42+273.15)^4+((Annex!$B$5+Annex!$B$6)*(AQ42-S42)+Annex!$B$7*(AQ42-INDEX(AQ:AQ,IFERROR(MATCH($B42-Annex!$B$9/60,$B:$B),2)))/(60*($B42-INDEX($B:$B,IFERROR(MATCH($B42-Annex!$B$9/60,$B:$B),2)))))/Annex!$B$8)/1000,IF(Data!$B$2="",0,"-"))</f>
        <v>-94.170181671046365</v>
      </c>
      <c r="AN42" s="20">
        <v>20.545999999999999</v>
      </c>
      <c r="AO42" s="20">
        <v>115.081</v>
      </c>
      <c r="AP42" s="20">
        <v>20.759</v>
      </c>
      <c r="AQ42" s="20">
        <v>112.599</v>
      </c>
      <c r="AR42" s="20">
        <v>22.353999999999999</v>
      </c>
      <c r="AS42" s="20">
        <v>21.734999999999999</v>
      </c>
      <c r="AT42" s="20">
        <v>173.38800000000001</v>
      </c>
      <c r="AU42" s="50">
        <f>IFERROR(AVERAGE(INDEX(BA:BA,IFERROR(MATCH($B42-Annex!$B$4/60,$B:$B),2)):BA42),IF(Data!$B$2="",0,"-"))</f>
        <v>0.72334466141638776</v>
      </c>
      <c r="AV42" s="50">
        <f>IFERROR(AVERAGE(INDEX(BB:BB,IFERROR(MATCH($B42-Annex!$B$4/60,$B:$B),2)):BB42),IF(Data!$B$2="",0,"-"))</f>
        <v>15.270405524395329</v>
      </c>
      <c r="AW42" s="50">
        <f>IFERROR(AVERAGE(INDEX(BC:BC,IFERROR(MATCH($B42-Annex!$B$4/60,$B:$B),2)):BC42),IF(Data!$B$2="",0,"-"))</f>
        <v>0.46192864497686653</v>
      </c>
      <c r="AX42" s="50">
        <f>IFERROR(AVERAGE(INDEX(BD:BD,IFERROR(MATCH($B42-Annex!$B$4/60,$B:$B),2)):BD42),IF(Data!$B$2="",0,"-"))</f>
        <v>-5.3567218766949045</v>
      </c>
      <c r="AY42" s="50">
        <f>IFERROR(AVERAGE(INDEX(BE:BE,IFERROR(MATCH($B42-Annex!$B$4/60,$B:$B),2)):BE42),IF(Data!$B$2="",0,"-"))</f>
        <v>0.44238128186198955</v>
      </c>
      <c r="AZ42" s="50">
        <f>IFERROR(AVERAGE(INDEX(BF:BF,IFERROR(MATCH($B42-Annex!$B$4/60,$B:$B),2)):BF42),IF(Data!$B$2="",0,"-"))</f>
        <v>0.46270100716073376</v>
      </c>
      <c r="BA42" s="50">
        <f>IFERROR((5.670373*10^-8*(BG42+273.15)^4+((Annex!$B$5+Annex!$B$6)*(BG42-J42)+Annex!$B$7*(BG42-INDEX(BG:BG,IFERROR(MATCH($B42-Annex!$B$9/60,$B:$B),2)))/(60*($B42-INDEX($B:$B,IFERROR(MATCH($B42-Annex!$B$9/60,$B:$B),2)))))/Annex!$B$8)/1000,IF(Data!$B$2="",0,"-"))</f>
        <v>0.83171976761039901</v>
      </c>
      <c r="BB42" s="50">
        <f>IFERROR((5.670373*10^-8*(BH42+273.15)^4+((Annex!$B$5+Annex!$B$6)*(BH42-M42)+Annex!$B$7*(BH42-INDEX(BH:BH,IFERROR(MATCH($B42-Annex!$B$9/60,$B:$B),2)))/(60*($B42-INDEX($B:$B,IFERROR(MATCH($B42-Annex!$B$9/60,$B:$B),2)))))/Annex!$B$8)/1000,IF(Data!$B$2="",0,"-"))</f>
        <v>-64.653090178136068</v>
      </c>
      <c r="BC42" s="50">
        <f>IFERROR((5.670373*10^-8*(BI42+273.15)^4+((Annex!$B$5+Annex!$B$6)*(BI42-P42)+Annex!$B$7*(BI42-INDEX(BI:BI,IFERROR(MATCH($B42-Annex!$B$9/60,$B:$B),2)))/(60*($B42-INDEX($B:$B,IFERROR(MATCH($B42-Annex!$B$9/60,$B:$B),2)))))/Annex!$B$8)/1000,IF(Data!$B$2="",0,"-"))</f>
        <v>0.46883140696058778</v>
      </c>
      <c r="BD42" s="50">
        <f>IFERROR((5.670373*10^-8*(BJ42+273.15)^4+((Annex!$B$5+Annex!$B$6)*(BJ42-S42)+Annex!$B$7*(BJ42-INDEX(BJ:BJ,IFERROR(MATCH($B42-Annex!$B$9/60,$B:$B),2)))/(60*($B42-INDEX($B:$B,IFERROR(MATCH($B42-Annex!$B$9/60,$B:$B),2)))))/Annex!$B$8)/1000,IF(Data!$B$2="",0,"-"))</f>
        <v>43.31163238848881</v>
      </c>
      <c r="BE42" s="50">
        <f>IFERROR((5.670373*10^-8*(BK42+273.15)^4+((Annex!$B$5+Annex!$B$6)*(BK42-V42)+Annex!$B$7*(BK42-INDEX(BK:BK,IFERROR(MATCH($B42-Annex!$B$9/60,$B:$B),2)))/(60*($B42-INDEX($B:$B,IFERROR(MATCH($B42-Annex!$B$9/60,$B:$B),2)))))/Annex!$B$8)/1000,IF(Data!$B$2="",0,"-"))</f>
        <v>0.45590222377700568</v>
      </c>
      <c r="BF42" s="50">
        <f>IFERROR((5.670373*10^-8*(BL42+273.15)^4+((Annex!$B$5+Annex!$B$6)*(BL42-Y42)+Annex!$B$7*(BL42-INDEX(BL:BL,IFERROR(MATCH($B42-Annex!$B$9/60,$B:$B),2)))/(60*($B42-INDEX($B:$B,IFERROR(MATCH($B42-Annex!$B$9/60,$B:$B),2)))))/Annex!$B$8)/1000,IF(Data!$B$2="",0,"-"))</f>
        <v>0.48179786323490315</v>
      </c>
      <c r="BG42" s="20">
        <v>24.617000000000001</v>
      </c>
      <c r="BH42" s="20">
        <v>263.22899999999998</v>
      </c>
      <c r="BI42" s="20">
        <v>21.026</v>
      </c>
      <c r="BJ42" s="20">
        <v>188.541</v>
      </c>
      <c r="BK42" s="20">
        <v>20.687999999999999</v>
      </c>
      <c r="BL42" s="20">
        <v>21.114000000000001</v>
      </c>
    </row>
    <row r="43" spans="1:64" x14ac:dyDescent="0.3">
      <c r="A43" s="5">
        <v>42</v>
      </c>
      <c r="B43" s="19">
        <v>3.5690000059548765</v>
      </c>
      <c r="C43" s="20">
        <v>132.776794</v>
      </c>
      <c r="D43" s="20">
        <v>130.070516</v>
      </c>
      <c r="E43" s="20">
        <v>164.69711100000001</v>
      </c>
      <c r="F43" s="49">
        <f>IFERROR(SUM(C43:E43),IF(Data!$B$2="",0,"-"))</f>
        <v>427.544421</v>
      </c>
      <c r="G43" s="50">
        <f>IFERROR(F43-Annex!$B$10,IF(Data!$B$2="",0,"-"))</f>
        <v>150.91642100000001</v>
      </c>
      <c r="H43" s="50">
        <f>IFERROR(-14000*(G43-INDEX(G:G,IFERROR(MATCH($B43-Annex!$B$11/60,$B:$B),2)))/(60*($B43-INDEX($B:$B,IFERROR(MATCH($B43-Annex!$B$11/60,$B:$B),2)))),IF(Data!$B$2="",0,"-"))</f>
        <v>25.723616680989615</v>
      </c>
      <c r="I43" s="20">
        <v>0.53540201300000001</v>
      </c>
      <c r="J43" s="20">
        <v>29.065000000000001</v>
      </c>
      <c r="K43" s="20">
        <v>9.8999999999999993E+37</v>
      </c>
      <c r="L43" s="20">
        <v>86.638999999999996</v>
      </c>
      <c r="M43" s="20">
        <v>137.709</v>
      </c>
      <c r="N43" s="20">
        <v>258.34699999999998</v>
      </c>
      <c r="O43" s="20">
        <v>28.626999999999999</v>
      </c>
      <c r="P43" s="20">
        <v>20.785</v>
      </c>
      <c r="Q43" s="20">
        <v>156.22800000000001</v>
      </c>
      <c r="R43" s="20">
        <v>26.556000000000001</v>
      </c>
      <c r="S43" s="20">
        <v>199.41300000000001</v>
      </c>
      <c r="T43" s="20">
        <v>439.63</v>
      </c>
      <c r="U43" s="20">
        <v>23.081</v>
      </c>
      <c r="V43" s="20">
        <v>19.986999999999998</v>
      </c>
      <c r="W43" s="20">
        <v>409.74200000000002</v>
      </c>
      <c r="X43" s="20">
        <v>22.027000000000001</v>
      </c>
      <c r="Y43" s="20">
        <v>20.626000000000001</v>
      </c>
      <c r="Z43" s="20">
        <v>303.20299999999997</v>
      </c>
      <c r="AA43" s="20">
        <v>21.565999999999999</v>
      </c>
      <c r="AB43" s="20">
        <v>487.642</v>
      </c>
      <c r="AC43" s="20">
        <v>21.318000000000001</v>
      </c>
      <c r="AD43" s="20">
        <v>275.35700000000003</v>
      </c>
      <c r="AE43" s="20">
        <v>21.158000000000001</v>
      </c>
      <c r="AF43" s="50">
        <f>IFERROR(AVERAGE(INDEX(AJ:AJ,IFERROR(MATCH($B43-Annex!$B$4/60,$B:$B),2)):AJ43),IF(Data!$B$2="",0,"-"))</f>
        <v>0.326073092239833</v>
      </c>
      <c r="AG43" s="50">
        <f>IFERROR(AVERAGE(INDEX(AK:AK,IFERROR(MATCH($B43-Annex!$B$4/60,$B:$B),2)):AK43),IF(Data!$B$2="",0,"-"))</f>
        <v>9.3509269233319845</v>
      </c>
      <c r="AH43" s="50">
        <f>IFERROR(AVERAGE(INDEX(AL:AL,IFERROR(MATCH($B43-Annex!$B$4/60,$B:$B),2)):AL43),IF(Data!$B$2="",0,"-"))</f>
        <v>0.43930835203026625</v>
      </c>
      <c r="AI43" s="50">
        <f>IFERROR(AVERAGE(INDEX(AM:AM,IFERROR(MATCH($B43-Annex!$B$4/60,$B:$B),2)):AM43),IF(Data!$B$2="",0,"-"))</f>
        <v>-10.460347856807802</v>
      </c>
      <c r="AJ43" s="50">
        <f>IFERROR((5.670373*10^-8*(AN43+273.15)^4+((Annex!$B$5+Annex!$B$6)*(AN43-J43)+Annex!$B$7*(AN43-INDEX(AN:AN,IFERROR(MATCH($B43-Annex!$B$9/60,$B:$B),2)))/(60*($B43-INDEX($B:$B,IFERROR(MATCH($B43-Annex!$B$9/60,$B:$B),2)))))/Annex!$B$8)/1000,IF(Data!$B$2="",0,"-"))</f>
        <v>0.32540586921360859</v>
      </c>
      <c r="AK43" s="50">
        <f>IFERROR((5.670373*10^-8*(AO43+273.15)^4+((Annex!$B$5+Annex!$B$6)*(AO43-M43)+Annex!$B$7*(AO43-INDEX(AO:AO,IFERROR(MATCH($B43-Annex!$B$9/60,$B:$B),2)))/(60*($B43-INDEX($B:$B,IFERROR(MATCH($B43-Annex!$B$9/60,$B:$B),2)))))/Annex!$B$8)/1000,IF(Data!$B$2="",0,"-"))</f>
        <v>35.783576236288937</v>
      </c>
      <c r="AL43" s="50">
        <f>IFERROR((5.670373*10^-8*(AP43+273.15)^4+((Annex!$B$5+Annex!$B$6)*(AP43-P43)+Annex!$B$7*(AP43-INDEX(AP:AP,IFERROR(MATCH($B43-Annex!$B$9/60,$B:$B),2)))/(60*($B43-INDEX($B:$B,IFERROR(MATCH($B43-Annex!$B$9/60,$B:$B),2)))))/Annex!$B$8)/1000,IF(Data!$B$2="",0,"-"))</f>
        <v>0.4697345254483411</v>
      </c>
      <c r="AM43" s="50">
        <f>IFERROR((5.670373*10^-8*(AQ43+273.15)^4+((Annex!$B$5+Annex!$B$6)*(AQ43-S43)+Annex!$B$7*(AQ43-INDEX(AQ:AQ,IFERROR(MATCH($B43-Annex!$B$9/60,$B:$B),2)))/(60*($B43-INDEX($B:$B,IFERROR(MATCH($B43-Annex!$B$9/60,$B:$B),2)))))/Annex!$B$8)/1000,IF(Data!$B$2="",0,"-"))</f>
        <v>-116.11156035057112</v>
      </c>
      <c r="AN43" s="20">
        <v>20.661000000000001</v>
      </c>
      <c r="AO43" s="20">
        <v>141.512</v>
      </c>
      <c r="AP43" s="20">
        <v>20.821000000000002</v>
      </c>
      <c r="AQ43" s="20">
        <v>0.55900000000000005</v>
      </c>
      <c r="AR43" s="20">
        <v>22.431999999999999</v>
      </c>
      <c r="AS43" s="20">
        <v>21.797000000000001</v>
      </c>
      <c r="AT43" s="20">
        <v>218.744</v>
      </c>
      <c r="AU43" s="50">
        <f>IFERROR(AVERAGE(INDEX(BA:BA,IFERROR(MATCH($B43-Annex!$B$4/60,$B:$B),2)):BA43),IF(Data!$B$2="",0,"-"))</f>
        <v>0.75591958546000693</v>
      </c>
      <c r="AV43" s="50">
        <f>IFERROR(AVERAGE(INDEX(BB:BB,IFERROR(MATCH($B43-Annex!$B$4/60,$B:$B),2)):BB43),IF(Data!$B$2="",0,"-"))</f>
        <v>10.079370850011527</v>
      </c>
      <c r="AW43" s="50">
        <f>IFERROR(AVERAGE(INDEX(BC:BC,IFERROR(MATCH($B43-Annex!$B$4/60,$B:$B),2)):BC43),IF(Data!$B$2="",0,"-"))</f>
        <v>0.46488574762592505</v>
      </c>
      <c r="AX43" s="50">
        <f>IFERROR(AVERAGE(INDEX(BD:BD,IFERROR(MATCH($B43-Annex!$B$4/60,$B:$B),2)):BD43),IF(Data!$B$2="",0,"-"))</f>
        <v>5.7413850641844961</v>
      </c>
      <c r="AY43" s="50">
        <f>IFERROR(AVERAGE(INDEX(BE:BE,IFERROR(MATCH($B43-Annex!$B$4/60,$B:$B),2)):BE43),IF(Data!$B$2="",0,"-"))</f>
        <v>0.45072543396384834</v>
      </c>
      <c r="AZ43" s="50">
        <f>IFERROR(AVERAGE(INDEX(BF:BF,IFERROR(MATCH($B43-Annex!$B$4/60,$B:$B),2)):BF43),IF(Data!$B$2="",0,"-"))</f>
        <v>0.46443811388505624</v>
      </c>
      <c r="BA43" s="50">
        <f>IFERROR((5.670373*10^-8*(BG43+273.15)^4+((Annex!$B$5+Annex!$B$6)*(BG43-J43)+Annex!$B$7*(BG43-INDEX(BG:BG,IFERROR(MATCH($B43-Annex!$B$9/60,$B:$B),2)))/(60*($B43-INDEX($B:$B,IFERROR(MATCH($B43-Annex!$B$9/60,$B:$B),2)))))/Annex!$B$8)/1000,IF(Data!$B$2="",0,"-"))</f>
        <v>0.82493005739138492</v>
      </c>
      <c r="BB43" s="50">
        <f>IFERROR((5.670373*10^-8*(BH43+273.15)^4+((Annex!$B$5+Annex!$B$6)*(BH43-M43)+Annex!$B$7*(BH43-INDEX(BH:BH,IFERROR(MATCH($B43-Annex!$B$9/60,$B:$B),2)))/(60*($B43-INDEX($B:$B,IFERROR(MATCH($B43-Annex!$B$9/60,$B:$B),2)))))/Annex!$B$8)/1000,IF(Data!$B$2="",0,"-"))</f>
        <v>-20.148780941138575</v>
      </c>
      <c r="BC43" s="50">
        <f>IFERROR((5.670373*10^-8*(BI43+273.15)^4+((Annex!$B$5+Annex!$B$6)*(BI43-P43)+Annex!$B$7*(BI43-INDEX(BI:BI,IFERROR(MATCH($B43-Annex!$B$9/60,$B:$B),2)))/(60*($B43-INDEX($B:$B,IFERROR(MATCH($B43-Annex!$B$9/60,$B:$B),2)))))/Annex!$B$8)/1000,IF(Data!$B$2="",0,"-"))</f>
        <v>0.46687510260579729</v>
      </c>
      <c r="BD43" s="50">
        <f>IFERROR((5.670373*10^-8*(BJ43+273.15)^4+((Annex!$B$5+Annex!$B$6)*(BJ43-S43)+Annex!$B$7*(BJ43-INDEX(BJ:BJ,IFERROR(MATCH($B43-Annex!$B$9/60,$B:$B),2)))/(60*($B43-INDEX($B:$B,IFERROR(MATCH($B43-Annex!$B$9/60,$B:$B),2)))))/Annex!$B$8)/1000,IF(Data!$B$2="",0,"-"))</f>
        <v>49.162208977286376</v>
      </c>
      <c r="BE43" s="50">
        <f>IFERROR((5.670373*10^-8*(BK43+273.15)^4+((Annex!$B$5+Annex!$B$6)*(BK43-V43)+Annex!$B$7*(BK43-INDEX(BK:BK,IFERROR(MATCH($B43-Annex!$B$9/60,$B:$B),2)))/(60*($B43-INDEX($B:$B,IFERROR(MATCH($B43-Annex!$B$9/60,$B:$B),2)))))/Annex!$B$8)/1000,IF(Data!$B$2="",0,"-"))</f>
        <v>0.46689084455623453</v>
      </c>
      <c r="BF43" s="50">
        <f>IFERROR((5.670373*10^-8*(BL43+273.15)^4+((Annex!$B$5+Annex!$B$6)*(BL43-Y43)+Annex!$B$7*(BL43-INDEX(BL:BL,IFERROR(MATCH($B43-Annex!$B$9/60,$B:$B),2)))/(60*($B43-INDEX($B:$B,IFERROR(MATCH($B43-Annex!$B$9/60,$B:$B),2)))))/Annex!$B$8)/1000,IF(Data!$B$2="",0,"-"))</f>
        <v>0.48387118756771175</v>
      </c>
      <c r="BG43" s="20">
        <v>25.064</v>
      </c>
      <c r="BH43" s="20">
        <v>247.50299999999999</v>
      </c>
      <c r="BI43" s="20">
        <v>21.033999999999999</v>
      </c>
      <c r="BJ43" s="20">
        <v>221.131</v>
      </c>
      <c r="BK43" s="20">
        <v>20.731999999999999</v>
      </c>
      <c r="BL43" s="20">
        <v>21.175999999999998</v>
      </c>
    </row>
    <row r="44" spans="1:64" x14ac:dyDescent="0.3">
      <c r="A44" s="5">
        <v>43</v>
      </c>
      <c r="B44" s="19">
        <v>3.6558333376888186</v>
      </c>
      <c r="C44" s="20">
        <v>132.80039300000001</v>
      </c>
      <c r="D44" s="20">
        <v>130.11856299999999</v>
      </c>
      <c r="E44" s="20">
        <v>164.69385</v>
      </c>
      <c r="F44" s="49">
        <f>IFERROR(SUM(C44:E44),IF(Data!$B$2="",0,"-"))</f>
        <v>427.61280599999998</v>
      </c>
      <c r="G44" s="50">
        <f>IFERROR(F44-Annex!$B$10,IF(Data!$B$2="",0,"-"))</f>
        <v>150.98480599999999</v>
      </c>
      <c r="H44" s="50">
        <f>IFERROR(-14000*(G44-INDEX(G:G,IFERROR(MATCH($B44-Annex!$B$11/60,$B:$B),2)))/(60*($B44-INDEX($B:$B,IFERROR(MATCH($B44-Annex!$B$11/60,$B:$B),2)))),IF(Data!$B$2="",0,"-"))</f>
        <v>-6.3883786113968322</v>
      </c>
      <c r="I44" s="20">
        <v>0.57662702600000004</v>
      </c>
      <c r="J44" s="20">
        <v>29.556999999999999</v>
      </c>
      <c r="K44" s="20">
        <v>144.90899999999999</v>
      </c>
      <c r="L44" s="20">
        <v>90.100999999999999</v>
      </c>
      <c r="M44" s="20">
        <v>112.65900000000001</v>
      </c>
      <c r="N44" s="20">
        <v>48.485999999999997</v>
      </c>
      <c r="O44" s="20">
        <v>29.117999999999999</v>
      </c>
      <c r="P44" s="20">
        <v>20.838000000000001</v>
      </c>
      <c r="Q44" s="20">
        <v>202.04499999999999</v>
      </c>
      <c r="R44" s="20">
        <v>26.783999999999999</v>
      </c>
      <c r="S44" s="20">
        <v>148.5</v>
      </c>
      <c r="T44" s="20">
        <v>382.70299999999997</v>
      </c>
      <c r="U44" s="20">
        <v>23.204000000000001</v>
      </c>
      <c r="V44" s="20">
        <v>19.934000000000001</v>
      </c>
      <c r="W44" s="20">
        <v>379.54599999999999</v>
      </c>
      <c r="X44" s="20">
        <v>22.009</v>
      </c>
      <c r="Y44" s="20">
        <v>20.571999999999999</v>
      </c>
      <c r="Z44" s="20">
        <v>372.63099999999997</v>
      </c>
      <c r="AA44" s="20">
        <v>21.495000000000001</v>
      </c>
      <c r="AB44" s="20">
        <v>370.58600000000001</v>
      </c>
      <c r="AC44" s="20">
        <v>21.193000000000001</v>
      </c>
      <c r="AD44" s="20">
        <v>366.661</v>
      </c>
      <c r="AE44" s="20">
        <v>21.087</v>
      </c>
      <c r="AF44" s="50">
        <f>IFERROR(AVERAGE(INDEX(AJ:AJ,IFERROR(MATCH($B44-Annex!$B$4/60,$B:$B),2)):AJ44),IF(Data!$B$2="",0,"-"))</f>
        <v>0.31918187232916601</v>
      </c>
      <c r="AG44" s="50">
        <f>IFERROR(AVERAGE(INDEX(AK:AK,IFERROR(MATCH($B44-Annex!$B$4/60,$B:$B),2)):AK44),IF(Data!$B$2="",0,"-"))</f>
        <v>3.1560704226905671</v>
      </c>
      <c r="AH44" s="50">
        <f>IFERROR(AVERAGE(INDEX(AL:AL,IFERROR(MATCH($B44-Annex!$B$4/60,$B:$B),2)):AL44),IF(Data!$B$2="",0,"-"))</f>
        <v>0.4393155974704186</v>
      </c>
      <c r="AI44" s="50">
        <f>IFERROR(AVERAGE(INDEX(AM:AM,IFERROR(MATCH($B44-Annex!$B$4/60,$B:$B),2)):AM44),IF(Data!$B$2="",0,"-"))</f>
        <v>-27.218176750824163</v>
      </c>
      <c r="AJ44" s="50">
        <f>IFERROR((5.670373*10^-8*(AN44+273.15)^4+((Annex!$B$5+Annex!$B$6)*(AN44-J44)+Annex!$B$7*(AN44-INDEX(AN:AN,IFERROR(MATCH($B44-Annex!$B$9/60,$B:$B),2)))/(60*($B44-INDEX($B:$B,IFERROR(MATCH($B44-Annex!$B$9/60,$B:$B),2)))))/Annex!$B$8)/1000,IF(Data!$B$2="",0,"-"))</f>
        <v>0.27166709054879684</v>
      </c>
      <c r="AK44" s="50">
        <f>IFERROR((5.670373*10^-8*(AO44+273.15)^4+((Annex!$B$5+Annex!$B$6)*(AO44-M44)+Annex!$B$7*(AO44-INDEX(AO:AO,IFERROR(MATCH($B44-Annex!$B$9/60,$B:$B),2)))/(60*($B44-INDEX($B:$B,IFERROR(MATCH($B44-Annex!$B$9/60,$B:$B),2)))))/Annex!$B$8)/1000,IF(Data!$B$2="",0,"-"))</f>
        <v>10.021260093034453</v>
      </c>
      <c r="AL44" s="50">
        <f>IFERROR((5.670373*10^-8*(AP44+273.15)^4+((Annex!$B$5+Annex!$B$6)*(AP44-P44)+Annex!$B$7*(AP44-INDEX(AP:AP,IFERROR(MATCH($B44-Annex!$B$9/60,$B:$B),2)))/(60*($B44-INDEX($B:$B,IFERROR(MATCH($B44-Annex!$B$9/60,$B:$B),2)))))/Annex!$B$8)/1000,IF(Data!$B$2="",0,"-"))</f>
        <v>0.41646903182185746</v>
      </c>
      <c r="AM44" s="50">
        <f>IFERROR((5.670373*10^-8*(AQ44+273.15)^4+((Annex!$B$5+Annex!$B$6)*(AQ44-S44)+Annex!$B$7*(AQ44-INDEX(AQ:AQ,IFERROR(MATCH($B44-Annex!$B$9/60,$B:$B),2)))/(60*($B44-INDEX($B:$B,IFERROR(MATCH($B44-Annex!$B$9/60,$B:$B),2)))))/Annex!$B$8)/1000,IF(Data!$B$2="",0,"-"))</f>
        <v>-10.176706593145598</v>
      </c>
      <c r="AN44" s="20">
        <v>20.643000000000001</v>
      </c>
      <c r="AO44" s="20">
        <v>130.86600000000001</v>
      </c>
      <c r="AP44" s="20">
        <v>20.75</v>
      </c>
      <c r="AQ44" s="20">
        <v>93.203000000000003</v>
      </c>
      <c r="AR44" s="20">
        <v>22.555</v>
      </c>
      <c r="AS44" s="20">
        <v>21.707999999999998</v>
      </c>
      <c r="AT44" s="20">
        <v>162.10300000000001</v>
      </c>
      <c r="AU44" s="50">
        <f>IFERROR(AVERAGE(INDEX(BA:BA,IFERROR(MATCH($B44-Annex!$B$4/60,$B:$B),2)):BA44),IF(Data!$B$2="",0,"-"))</f>
        <v>0.78177231437134176</v>
      </c>
      <c r="AV44" s="50">
        <f>IFERROR(AVERAGE(INDEX(BB:BB,IFERROR(MATCH($B44-Annex!$B$4/60,$B:$B),2)):BB44),IF(Data!$B$2="",0,"-"))</f>
        <v>5.8102109463851095</v>
      </c>
      <c r="AW44" s="50">
        <f>IFERROR(AVERAGE(INDEX(BC:BC,IFERROR(MATCH($B44-Annex!$B$4/60,$B:$B),2)):BC44),IF(Data!$B$2="",0,"-"))</f>
        <v>0.46138606475038613</v>
      </c>
      <c r="AX44" s="50">
        <f>IFERROR(AVERAGE(INDEX(BD:BD,IFERROR(MATCH($B44-Annex!$B$4/60,$B:$B),2)):BD44),IF(Data!$B$2="",0,"-"))</f>
        <v>12.205277360674755</v>
      </c>
      <c r="AY44" s="50">
        <f>IFERROR(AVERAGE(INDEX(BE:BE,IFERROR(MATCH($B44-Annex!$B$4/60,$B:$B),2)):BE44),IF(Data!$B$2="",0,"-"))</f>
        <v>0.45264448325468853</v>
      </c>
      <c r="AZ44" s="50">
        <f>IFERROR(AVERAGE(INDEX(BF:BF,IFERROR(MATCH($B44-Annex!$B$4/60,$B:$B),2)):BF44),IF(Data!$B$2="",0,"-"))</f>
        <v>0.45835846355237775</v>
      </c>
      <c r="BA44" s="50">
        <f>IFERROR((5.670373*10^-8*(BG44+273.15)^4+((Annex!$B$5+Annex!$B$6)*(BG44-J44)+Annex!$B$7*(BG44-INDEX(BG:BG,IFERROR(MATCH($B44-Annex!$B$9/60,$B:$B),2)))/(60*($B44-INDEX($B:$B,IFERROR(MATCH($B44-Annex!$B$9/60,$B:$B),2)))))/Annex!$B$8)/1000,IF(Data!$B$2="",0,"-"))</f>
        <v>0.8145836506552997</v>
      </c>
      <c r="BB44" s="50">
        <f>IFERROR((5.670373*10^-8*(BH44+273.15)^4+((Annex!$B$5+Annex!$B$6)*(BH44-M44)+Annex!$B$7*(BH44-INDEX(BH:BH,IFERROR(MATCH($B44-Annex!$B$9/60,$B:$B),2)))/(60*($B44-INDEX($B:$B,IFERROR(MATCH($B44-Annex!$B$9/60,$B:$B),2)))))/Annex!$B$8)/1000,IF(Data!$B$2="",0,"-"))</f>
        <v>48.687183105678429</v>
      </c>
      <c r="BC44" s="50">
        <f>IFERROR((5.670373*10^-8*(BI44+273.15)^4+((Annex!$B$5+Annex!$B$6)*(BI44-P44)+Annex!$B$7*(BI44-INDEX(BI:BI,IFERROR(MATCH($B44-Annex!$B$9/60,$B:$B),2)))/(60*($B44-INDEX($B:$B,IFERROR(MATCH($B44-Annex!$B$9/60,$B:$B),2)))))/Annex!$B$8)/1000,IF(Data!$B$2="",0,"-"))</f>
        <v>0.44242602926133456</v>
      </c>
      <c r="BD44" s="50">
        <f>IFERROR((5.670373*10^-8*(BJ44+273.15)^4+((Annex!$B$5+Annex!$B$6)*(BJ44-S44)+Annex!$B$7*(BJ44-INDEX(BJ:BJ,IFERROR(MATCH($B44-Annex!$B$9/60,$B:$B),2)))/(60*($B44-INDEX($B:$B,IFERROR(MATCH($B44-Annex!$B$9/60,$B:$B),2)))))/Annex!$B$8)/1000,IF(Data!$B$2="",0,"-"))</f>
        <v>-9.9573960302056879</v>
      </c>
      <c r="BE44" s="50">
        <f>IFERROR((5.670373*10^-8*(BK44+273.15)^4+((Annex!$B$5+Annex!$B$6)*(BK44-V44)+Annex!$B$7*(BK44-INDEX(BK:BK,IFERROR(MATCH($B44-Annex!$B$9/60,$B:$B),2)))/(60*($B44-INDEX($B:$B,IFERROR(MATCH($B44-Annex!$B$9/60,$B:$B),2)))))/Annex!$B$8)/1000,IF(Data!$B$2="",0,"-"))</f>
        <v>0.42505676748612287</v>
      </c>
      <c r="BF44" s="50">
        <f>IFERROR((5.670373*10^-8*(BL44+273.15)^4+((Annex!$B$5+Annex!$B$6)*(BL44-Y44)+Annex!$B$7*(BL44-INDEX(BL:BL,IFERROR(MATCH($B44-Annex!$B$9/60,$B:$B),2)))/(60*($B44-INDEX($B:$B,IFERROR(MATCH($B44-Annex!$B$9/60,$B:$B),2)))))/Annex!$B$8)/1000,IF(Data!$B$2="",0,"-"))</f>
        <v>0.43248932232080711</v>
      </c>
      <c r="BG44" s="20">
        <v>25.503</v>
      </c>
      <c r="BH44" s="20">
        <v>333.45800000000003</v>
      </c>
      <c r="BI44" s="20">
        <v>21.050999999999998</v>
      </c>
      <c r="BJ44" s="20">
        <v>164.392</v>
      </c>
      <c r="BK44" s="20">
        <v>20.661000000000001</v>
      </c>
      <c r="BL44" s="20">
        <v>21.105</v>
      </c>
    </row>
    <row r="45" spans="1:64" x14ac:dyDescent="0.3">
      <c r="A45" s="5">
        <v>44</v>
      </c>
      <c r="B45" s="19">
        <v>3.7400000088382512</v>
      </c>
      <c r="C45" s="20">
        <v>132.819107</v>
      </c>
      <c r="D45" s="20">
        <v>130.11694399999999</v>
      </c>
      <c r="E45" s="20">
        <v>164.712592</v>
      </c>
      <c r="F45" s="49">
        <f>IFERROR(SUM(C45:E45),IF(Data!$B$2="",0,"-"))</f>
        <v>427.64864299999999</v>
      </c>
      <c r="G45" s="50">
        <f>IFERROR(F45-Annex!$B$10,IF(Data!$B$2="",0,"-"))</f>
        <v>151.02064300000001</v>
      </c>
      <c r="H45" s="50">
        <f>IFERROR(-14000*(G45-INDEX(G:G,IFERROR(MATCH($B45-Annex!$B$11/60,$B:$B),2)))/(60*($B45-INDEX($B:$B,IFERROR(MATCH($B45-Annex!$B$11/60,$B:$B),2)))),IF(Data!$B$2="",0,"-"))</f>
        <v>15.758235928098969</v>
      </c>
      <c r="I45" s="20">
        <v>0.53540201300000001</v>
      </c>
      <c r="J45" s="20">
        <v>30.224</v>
      </c>
      <c r="K45" s="20">
        <v>9.8999999999999993E+37</v>
      </c>
      <c r="L45" s="20">
        <v>93.802000000000007</v>
      </c>
      <c r="M45" s="20">
        <v>176.452</v>
      </c>
      <c r="N45" s="20">
        <v>389.65499999999997</v>
      </c>
      <c r="O45" s="20">
        <v>29.661999999999999</v>
      </c>
      <c r="P45" s="20">
        <v>21.033999999999999</v>
      </c>
      <c r="Q45" s="20">
        <v>292.46600000000001</v>
      </c>
      <c r="R45" s="20">
        <v>27.135000000000002</v>
      </c>
      <c r="S45" s="20">
        <v>147.19800000000001</v>
      </c>
      <c r="T45" s="20">
        <v>295.399</v>
      </c>
      <c r="U45" s="20">
        <v>23.344000000000001</v>
      </c>
      <c r="V45" s="20">
        <v>19.986999999999998</v>
      </c>
      <c r="W45" s="20">
        <v>445.42</v>
      </c>
      <c r="X45" s="20">
        <v>22.08</v>
      </c>
      <c r="Y45" s="20">
        <v>20.713999999999999</v>
      </c>
      <c r="Z45" s="20">
        <v>313.19099999999997</v>
      </c>
      <c r="AA45" s="20">
        <v>21.619</v>
      </c>
      <c r="AB45" s="20">
        <v>348.86599999999999</v>
      </c>
      <c r="AC45" s="20">
        <v>21.353000000000002</v>
      </c>
      <c r="AD45" s="20">
        <v>364.036</v>
      </c>
      <c r="AE45" s="20">
        <v>21.14</v>
      </c>
      <c r="AF45" s="50">
        <f>IFERROR(AVERAGE(INDEX(AJ:AJ,IFERROR(MATCH($B45-Annex!$B$4/60,$B:$B),2)):AJ45),IF(Data!$B$2="",0,"-"))</f>
        <v>0.30987337276791249</v>
      </c>
      <c r="AG45" s="50">
        <f>IFERROR(AVERAGE(INDEX(AK:AK,IFERROR(MATCH($B45-Annex!$B$4/60,$B:$B),2)):AK45),IF(Data!$B$2="",0,"-"))</f>
        <v>-5.2551086688426283</v>
      </c>
      <c r="AH45" s="50">
        <f>IFERROR(AVERAGE(INDEX(AL:AL,IFERROR(MATCH($B45-Annex!$B$4/60,$B:$B),2)):AL45),IF(Data!$B$2="",0,"-"))</f>
        <v>0.43510208184155841</v>
      </c>
      <c r="AI45" s="50">
        <f>IFERROR(AVERAGE(INDEX(AM:AM,IFERROR(MATCH($B45-Annex!$B$4/60,$B:$B),2)):AM45),IF(Data!$B$2="",0,"-"))</f>
        <v>-23.474151698100314</v>
      </c>
      <c r="AJ45" s="50">
        <f>IFERROR((5.670373*10^-8*(AN45+273.15)^4+((Annex!$B$5+Annex!$B$6)*(AN45-J45)+Annex!$B$7*(AN45-INDEX(AN:AN,IFERROR(MATCH($B45-Annex!$B$9/60,$B:$B),2)))/(60*($B45-INDEX($B:$B,IFERROR(MATCH($B45-Annex!$B$9/60,$B:$B),2)))))/Annex!$B$8)/1000,IF(Data!$B$2="",0,"-"))</f>
        <v>0.26462295948366138</v>
      </c>
      <c r="AK45" s="50">
        <f>IFERROR((5.670373*10^-8*(AO45+273.15)^4+((Annex!$B$5+Annex!$B$6)*(AO45-M45)+Annex!$B$7*(AO45-INDEX(AO:AO,IFERROR(MATCH($B45-Annex!$B$9/60,$B:$B),2)))/(60*($B45-INDEX($B:$B,IFERROR(MATCH($B45-Annex!$B$9/60,$B:$B),2)))))/Annex!$B$8)/1000,IF(Data!$B$2="",0,"-"))</f>
        <v>-45.401608728483851</v>
      </c>
      <c r="AL45" s="50">
        <f>IFERROR((5.670373*10^-8*(AP45+273.15)^4+((Annex!$B$5+Annex!$B$6)*(AP45-P45)+Annex!$B$7*(AP45-INDEX(AP:AP,IFERROR(MATCH($B45-Annex!$B$9/60,$B:$B),2)))/(60*($B45-INDEX($B:$B,IFERROR(MATCH($B45-Annex!$B$9/60,$B:$B),2)))))/Annex!$B$8)/1000,IF(Data!$B$2="",0,"-"))</f>
        <v>0.41868426507051842</v>
      </c>
      <c r="AM45" s="50">
        <f>IFERROR((5.670373*10^-8*(AQ45+273.15)^4+((Annex!$B$5+Annex!$B$6)*(AQ45-S45)+Annex!$B$7*(AQ45-INDEX(AQ:AQ,IFERROR(MATCH($B45-Annex!$B$9/60,$B:$B),2)))/(60*($B45-INDEX($B:$B,IFERROR(MATCH($B45-Annex!$B$9/60,$B:$B),2)))))/Annex!$B$8)/1000,IF(Data!$B$2="",0,"-"))</f>
        <v>56.033382511456182</v>
      </c>
      <c r="AN45" s="20">
        <v>20.766999999999999</v>
      </c>
      <c r="AO45" s="20">
        <v>56.735999999999997</v>
      </c>
      <c r="AP45" s="20">
        <v>20.821000000000002</v>
      </c>
      <c r="AQ45" s="20">
        <v>109.35599999999999</v>
      </c>
      <c r="AR45" s="20">
        <v>22.713000000000001</v>
      </c>
      <c r="AS45" s="20">
        <v>21.742999999999999</v>
      </c>
      <c r="AT45" s="20">
        <v>187.072</v>
      </c>
      <c r="AU45" s="50">
        <f>IFERROR(AVERAGE(INDEX(BA:BA,IFERROR(MATCH($B45-Annex!$B$4/60,$B:$B),2)):BA45),IF(Data!$B$2="",0,"-"))</f>
        <v>0.8089248803101986</v>
      </c>
      <c r="AV45" s="50">
        <f>IFERROR(AVERAGE(INDEX(BB:BB,IFERROR(MATCH($B45-Annex!$B$4/60,$B:$B),2)):BB45),IF(Data!$B$2="",0,"-"))</f>
        <v>9.2599356609348806</v>
      </c>
      <c r="AW45" s="50">
        <f>IFERROR(AVERAGE(INDEX(BC:BC,IFERROR(MATCH($B45-Annex!$B$4/60,$B:$B),2)):BC45),IF(Data!$B$2="",0,"-"))</f>
        <v>0.46424854529256981</v>
      </c>
      <c r="AX45" s="50">
        <f>IFERROR(AVERAGE(INDEX(BD:BD,IFERROR(MATCH($B45-Annex!$B$4/60,$B:$B),2)):BD45),IF(Data!$B$2="",0,"-"))</f>
        <v>12.1325614788813</v>
      </c>
      <c r="AY45" s="50">
        <f>IFERROR(AVERAGE(INDEX(BE:BE,IFERROR(MATCH($B45-Annex!$B$4/60,$B:$B),2)):BE45),IF(Data!$B$2="",0,"-"))</f>
        <v>0.44646652927087926</v>
      </c>
      <c r="AZ45" s="50">
        <f>IFERROR(AVERAGE(INDEX(BF:BF,IFERROR(MATCH($B45-Annex!$B$4/60,$B:$B),2)):BF45),IF(Data!$B$2="",0,"-"))</f>
        <v>0.45878475657679968</v>
      </c>
      <c r="BA45" s="50">
        <f>IFERROR((5.670373*10^-8*(BG45+273.15)^4+((Annex!$B$5+Annex!$B$6)*(BG45-J45)+Annex!$B$7*(BG45-INDEX(BG:BG,IFERROR(MATCH($B45-Annex!$B$9/60,$B:$B),2)))/(60*($B45-INDEX($B:$B,IFERROR(MATCH($B45-Annex!$B$9/60,$B:$B),2)))))/Annex!$B$8)/1000,IF(Data!$B$2="",0,"-"))</f>
        <v>0.87260152847475114</v>
      </c>
      <c r="BB45" s="50">
        <f>IFERROR((5.670373*10^-8*(BH45+273.15)^4+((Annex!$B$5+Annex!$B$6)*(BH45-M45)+Annex!$B$7*(BH45-INDEX(BH:BH,IFERROR(MATCH($B45-Annex!$B$9/60,$B:$B),2)))/(60*($B45-INDEX($B:$B,IFERROR(MATCH($B45-Annex!$B$9/60,$B:$B),2)))))/Annex!$B$8)/1000,IF(Data!$B$2="",0,"-"))</f>
        <v>63.99497805306973</v>
      </c>
      <c r="BC45" s="50">
        <f>IFERROR((5.670373*10^-8*(BI45+273.15)^4+((Annex!$B$5+Annex!$B$6)*(BI45-P45)+Annex!$B$7*(BI45-INDEX(BI:BI,IFERROR(MATCH($B45-Annex!$B$9/60,$B:$B),2)))/(60*($B45-INDEX($B:$B,IFERROR(MATCH($B45-Annex!$B$9/60,$B:$B),2)))))/Annex!$B$8)/1000,IF(Data!$B$2="",0,"-"))</f>
        <v>0.48194265243346435</v>
      </c>
      <c r="BD45" s="50">
        <f>IFERROR((5.670373*10^-8*(BJ45+273.15)^4+((Annex!$B$5+Annex!$B$6)*(BJ45-S45)+Annex!$B$7*(BJ45-INDEX(BJ:BJ,IFERROR(MATCH($B45-Annex!$B$9/60,$B:$B),2)))/(60*($B45-INDEX($B:$B,IFERROR(MATCH($B45-Annex!$B$9/60,$B:$B),2)))))/Annex!$B$8)/1000,IF(Data!$B$2="",0,"-"))</f>
        <v>6.5874640063264813</v>
      </c>
      <c r="BE45" s="50">
        <f>IFERROR((5.670373*10^-8*(BK45+273.15)^4+((Annex!$B$5+Annex!$B$6)*(BK45-V45)+Annex!$B$7*(BK45-INDEX(BK:BK,IFERROR(MATCH($B45-Annex!$B$9/60,$B:$B),2)))/(60*($B45-INDEX($B:$B,IFERROR(MATCH($B45-Annex!$B$9/60,$B:$B),2)))))/Annex!$B$8)/1000,IF(Data!$B$2="",0,"-"))</f>
        <v>0.40139016361319585</v>
      </c>
      <c r="BF45" s="50">
        <f>IFERROR((5.670373*10^-8*(BL45+273.15)^4+((Annex!$B$5+Annex!$B$6)*(BL45-Y45)+Annex!$B$7*(BL45-INDEX(BL:BL,IFERROR(MATCH($B45-Annex!$B$9/60,$B:$B),2)))/(60*($B45-INDEX($B:$B,IFERROR(MATCH($B45-Annex!$B$9/60,$B:$B),2)))))/Annex!$B$8)/1000,IF(Data!$B$2="",0,"-"))</f>
        <v>0.45482033867917454</v>
      </c>
      <c r="BG45" s="20">
        <v>26.064</v>
      </c>
      <c r="BH45" s="20">
        <v>348.459</v>
      </c>
      <c r="BI45" s="20">
        <v>21.14</v>
      </c>
      <c r="BJ45" s="20">
        <v>223.87100000000001</v>
      </c>
      <c r="BK45" s="20">
        <v>20.661000000000001</v>
      </c>
      <c r="BL45" s="20">
        <v>21.210999999999999</v>
      </c>
    </row>
    <row r="46" spans="1:64" x14ac:dyDescent="0.3">
      <c r="A46" s="5">
        <v>45</v>
      </c>
      <c r="B46" s="19">
        <v>3.8238333421759307</v>
      </c>
      <c r="C46" s="20">
        <v>132.80120700000001</v>
      </c>
      <c r="D46" s="20">
        <v>130.09821199999999</v>
      </c>
      <c r="E46" s="20">
        <v>164.67999900000001</v>
      </c>
      <c r="F46" s="49">
        <f>IFERROR(SUM(C46:E46),IF(Data!$B$2="",0,"-"))</f>
        <v>427.57941799999998</v>
      </c>
      <c r="G46" s="50">
        <f>IFERROR(F46-Annex!$B$10,IF(Data!$B$2="",0,"-"))</f>
        <v>150.95141799999999</v>
      </c>
      <c r="H46" s="50">
        <f>IFERROR(-14000*(G46-INDEX(G:G,IFERROR(MATCH($B46-Annex!$B$11/60,$B:$B),2)))/(60*($B46-INDEX($B:$B,IFERROR(MATCH($B46-Annex!$B$11/60,$B:$B),2)))),IF(Data!$B$2="",0,"-"))</f>
        <v>7.5134254703712076</v>
      </c>
      <c r="I46" s="20">
        <v>0.57662702600000004</v>
      </c>
      <c r="J46" s="20">
        <v>30.434000000000001</v>
      </c>
      <c r="K46" s="20">
        <v>9.8999999999999993E+37</v>
      </c>
      <c r="L46" s="20">
        <v>96.835999999999999</v>
      </c>
      <c r="M46" s="20">
        <v>189.50899999999999</v>
      </c>
      <c r="N46" s="20">
        <v>382.55099999999999</v>
      </c>
      <c r="O46" s="20">
        <v>30.170999999999999</v>
      </c>
      <c r="P46" s="20">
        <v>21.122</v>
      </c>
      <c r="Q46" s="20">
        <v>380.91399999999999</v>
      </c>
      <c r="R46" s="20">
        <v>27.398</v>
      </c>
      <c r="S46" s="20">
        <v>101.515</v>
      </c>
      <c r="T46" s="20">
        <v>225.32</v>
      </c>
      <c r="U46" s="20">
        <v>23.52</v>
      </c>
      <c r="V46" s="20">
        <v>20.004999999999999</v>
      </c>
      <c r="W46" s="20">
        <v>470.68599999999998</v>
      </c>
      <c r="X46" s="20">
        <v>22.151</v>
      </c>
      <c r="Y46" s="20">
        <v>20.75</v>
      </c>
      <c r="Z46" s="20">
        <v>337.69099999999997</v>
      </c>
      <c r="AA46" s="20">
        <v>21.637</v>
      </c>
      <c r="AB46" s="20">
        <v>304.19799999999998</v>
      </c>
      <c r="AC46" s="20">
        <v>21.370999999999999</v>
      </c>
      <c r="AD46" s="20">
        <v>437.637</v>
      </c>
      <c r="AE46" s="20">
        <v>21.158000000000001</v>
      </c>
      <c r="AF46" s="50">
        <f>IFERROR(AVERAGE(INDEX(AJ:AJ,IFERROR(MATCH($B46-Annex!$B$4/60,$B:$B),2)):AJ46),IF(Data!$B$2="",0,"-"))</f>
        <v>0.30732660573688664</v>
      </c>
      <c r="AG46" s="50">
        <f>IFERROR(AVERAGE(INDEX(AK:AK,IFERROR(MATCH($B46-Annex!$B$4/60,$B:$B),2)):AK46),IF(Data!$B$2="",0,"-"))</f>
        <v>-5.2665518380495531</v>
      </c>
      <c r="AH46" s="50">
        <f>IFERROR(AVERAGE(INDEX(AL:AL,IFERROR(MATCH($B46-Annex!$B$4/60,$B:$B),2)):AL46),IF(Data!$B$2="",0,"-"))</f>
        <v>0.44337665310624003</v>
      </c>
      <c r="AI46" s="50">
        <f>IFERROR(AVERAGE(INDEX(AM:AM,IFERROR(MATCH($B46-Annex!$B$4/60,$B:$B),2)):AM46),IF(Data!$B$2="",0,"-"))</f>
        <v>-16.991441614247734</v>
      </c>
      <c r="AJ46" s="50">
        <f>IFERROR((5.670373*10^-8*(AN46+273.15)^4+((Annex!$B$5+Annex!$B$6)*(AN46-J46)+Annex!$B$7*(AN46-INDEX(AN:AN,IFERROR(MATCH($B46-Annex!$B$9/60,$B:$B),2)))/(60*($B46-INDEX($B:$B,IFERROR(MATCH($B46-Annex!$B$9/60,$B:$B),2)))))/Annex!$B$8)/1000,IF(Data!$B$2="",0,"-"))</f>
        <v>0.32899473877815383</v>
      </c>
      <c r="AK46" s="50">
        <f>IFERROR((5.670373*10^-8*(AO46+273.15)^4+((Annex!$B$5+Annex!$B$6)*(AO46-M46)+Annex!$B$7*(AO46-INDEX(AO:AO,IFERROR(MATCH($B46-Annex!$B$9/60,$B:$B),2)))/(60*($B46-INDEX($B:$B,IFERROR(MATCH($B46-Annex!$B$9/60,$B:$B),2)))))/Annex!$B$8)/1000,IF(Data!$B$2="",0,"-"))</f>
        <v>-49.766639938649661</v>
      </c>
      <c r="AL46" s="50">
        <f>IFERROR((5.670373*10^-8*(AP46+273.15)^4+((Annex!$B$5+Annex!$B$6)*(AP46-P46)+Annex!$B$7*(AP46-INDEX(AP:AP,IFERROR(MATCH($B46-Annex!$B$9/60,$B:$B),2)))/(60*($B46-INDEX($B:$B,IFERROR(MATCH($B46-Annex!$B$9/60,$B:$B),2)))))/Annex!$B$8)/1000,IF(Data!$B$2="",0,"-"))</f>
        <v>0.48278557359995783</v>
      </c>
      <c r="AM46" s="50">
        <f>IFERROR((5.670373*10^-8*(AQ46+273.15)^4+((Annex!$B$5+Annex!$B$6)*(AQ46-S46)+Annex!$B$7*(AQ46-INDEX(AQ:AQ,IFERROR(MATCH($B46-Annex!$B$9/60,$B:$B),2)))/(60*($B46-INDEX($B:$B,IFERROR(MATCH($B46-Annex!$B$9/60,$B:$B),2)))))/Annex!$B$8)/1000,IF(Data!$B$2="",0,"-"))</f>
        <v>52.44366156387126</v>
      </c>
      <c r="AN46" s="20">
        <v>20.873999999999999</v>
      </c>
      <c r="AO46" s="20">
        <v>40.686999999999998</v>
      </c>
      <c r="AP46" s="20">
        <v>20.873999999999999</v>
      </c>
      <c r="AQ46" s="20">
        <v>185.453</v>
      </c>
      <c r="AR46" s="20">
        <v>22.853000000000002</v>
      </c>
      <c r="AS46" s="20">
        <v>21.760999999999999</v>
      </c>
      <c r="AT46" s="20">
        <v>201.03100000000001</v>
      </c>
      <c r="AU46" s="50">
        <f>IFERROR(AVERAGE(INDEX(BA:BA,IFERROR(MATCH($B46-Annex!$B$4/60,$B:$B),2)):BA46),IF(Data!$B$2="",0,"-"))</f>
        <v>0.83527735774426914</v>
      </c>
      <c r="AV46" s="50">
        <f>IFERROR(AVERAGE(INDEX(BB:BB,IFERROR(MATCH($B46-Annex!$B$4/60,$B:$B),2)):BB46),IF(Data!$B$2="",0,"-"))</f>
        <v>14.106133809823557</v>
      </c>
      <c r="AW46" s="50">
        <f>IFERROR(AVERAGE(INDEX(BC:BC,IFERROR(MATCH($B46-Annex!$B$4/60,$B:$B),2)):BC46),IF(Data!$B$2="",0,"-"))</f>
        <v>0.47185815862650093</v>
      </c>
      <c r="AX46" s="50">
        <f>IFERROR(AVERAGE(INDEX(BD:BD,IFERROR(MATCH($B46-Annex!$B$4/60,$B:$B),2)):BD46),IF(Data!$B$2="",0,"-"))</f>
        <v>14.742485370469883</v>
      </c>
      <c r="AY46" s="50">
        <f>IFERROR(AVERAGE(INDEX(BE:BE,IFERROR(MATCH($B46-Annex!$B$4/60,$B:$B),2)):BE46),IF(Data!$B$2="",0,"-"))</f>
        <v>0.45030545091648638</v>
      </c>
      <c r="AZ46" s="50">
        <f>IFERROR(AVERAGE(INDEX(BF:BF,IFERROR(MATCH($B46-Annex!$B$4/60,$B:$B),2)):BF46),IF(Data!$B$2="",0,"-"))</f>
        <v>0.46951142245030131</v>
      </c>
      <c r="BA46" s="50">
        <f>IFERROR((5.670373*10^-8*(BG46+273.15)^4+((Annex!$B$5+Annex!$B$6)*(BG46-J46)+Annex!$B$7*(BG46-INDEX(BG:BG,IFERROR(MATCH($B46-Annex!$B$9/60,$B:$B),2)))/(60*($B46-INDEX($B:$B,IFERROR(MATCH($B46-Annex!$B$9/60,$B:$B),2)))))/Annex!$B$8)/1000,IF(Data!$B$2="",0,"-"))</f>
        <v>0.91868488645963509</v>
      </c>
      <c r="BB46" s="50">
        <f>IFERROR((5.670373*10^-8*(BH46+273.15)^4+((Annex!$B$5+Annex!$B$6)*(BH46-M46)+Annex!$B$7*(BH46-INDEX(BH:BH,IFERROR(MATCH($B46-Annex!$B$9/60,$B:$B),2)))/(60*($B46-INDEX($B:$B,IFERROR(MATCH($B46-Annex!$B$9/60,$B:$B),2)))))/Annex!$B$8)/1000,IF(Data!$B$2="",0,"-"))</f>
        <v>42.373948448992586</v>
      </c>
      <c r="BC46" s="50">
        <f>IFERROR((5.670373*10^-8*(BI46+273.15)^4+((Annex!$B$5+Annex!$B$6)*(BI46-P46)+Annex!$B$7*(BI46-INDEX(BI:BI,IFERROR(MATCH($B46-Annex!$B$9/60,$B:$B),2)))/(60*($B46-INDEX($B:$B,IFERROR(MATCH($B46-Annex!$B$9/60,$B:$B),2)))))/Annex!$B$8)/1000,IF(Data!$B$2="",0,"-"))</f>
        <v>0.49184520406736992</v>
      </c>
      <c r="BD46" s="50">
        <f>IFERROR((5.670373*10^-8*(BJ46+273.15)^4+((Annex!$B$5+Annex!$B$6)*(BJ46-S46)+Annex!$B$7*(BJ46-INDEX(BJ:BJ,IFERROR(MATCH($B46-Annex!$B$9/60,$B:$B),2)))/(60*($B46-INDEX($B:$B,IFERROR(MATCH($B46-Annex!$B$9/60,$B:$B),2)))))/Annex!$B$8)/1000,IF(Data!$B$2="",0,"-"))</f>
        <v>26.134441442951154</v>
      </c>
      <c r="BE46" s="50">
        <f>IFERROR((5.670373*10^-8*(BK46+273.15)^4+((Annex!$B$5+Annex!$B$6)*(BK46-V46)+Annex!$B$7*(BK46-INDEX(BK:BK,IFERROR(MATCH($B46-Annex!$B$9/60,$B:$B),2)))/(60*($B46-INDEX($B:$B,IFERROR(MATCH($B46-Annex!$B$9/60,$B:$B),2)))))/Annex!$B$8)/1000,IF(Data!$B$2="",0,"-"))</f>
        <v>0.46641721673707964</v>
      </c>
      <c r="BF46" s="50">
        <f>IFERROR((5.670373*10^-8*(BL46+273.15)^4+((Annex!$B$5+Annex!$B$6)*(BL46-Y46)+Annex!$B$7*(BL46-INDEX(BL:BL,IFERROR(MATCH($B46-Annex!$B$9/60,$B:$B),2)))/(60*($B46-INDEX($B:$B,IFERROR(MATCH($B46-Annex!$B$9/60,$B:$B),2)))))/Annex!$B$8)/1000,IF(Data!$B$2="",0,"-"))</f>
        <v>0.53029687199819819</v>
      </c>
      <c r="BG46" s="20">
        <v>26.556000000000001</v>
      </c>
      <c r="BH46" s="20">
        <v>385.80799999999999</v>
      </c>
      <c r="BI46" s="20">
        <v>21.175999999999998</v>
      </c>
      <c r="BJ46" s="20">
        <v>204.458</v>
      </c>
      <c r="BK46" s="20">
        <v>20.713999999999999</v>
      </c>
      <c r="BL46" s="20">
        <v>21.282</v>
      </c>
    </row>
    <row r="47" spans="1:64" x14ac:dyDescent="0.3">
      <c r="A47" s="5">
        <v>46</v>
      </c>
      <c r="B47" s="19">
        <v>3.9075000013690442</v>
      </c>
      <c r="C47" s="20">
        <v>132.79225199999999</v>
      </c>
      <c r="D47" s="20">
        <v>130.105536</v>
      </c>
      <c r="E47" s="20">
        <v>164.70607000000001</v>
      </c>
      <c r="F47" s="49">
        <f>IFERROR(SUM(C47:E47),IF(Data!$B$2="",0,"-"))</f>
        <v>427.603858</v>
      </c>
      <c r="G47" s="50">
        <f>IFERROR(F47-Annex!$B$10,IF(Data!$B$2="",0,"-"))</f>
        <v>150.97585800000002</v>
      </c>
      <c r="H47" s="50">
        <f>IFERROR(-14000*(G47-INDEX(G:G,IFERROR(MATCH($B47-Annex!$B$11/60,$B:$B),2)))/(60*($B47-INDEX($B:$B,IFERROR(MATCH($B47-Annex!$B$11/60,$B:$B),2)))),IF(Data!$B$2="",0,"-"))</f>
        <v>4.699621406974086</v>
      </c>
      <c r="I47" s="20">
        <v>0.61785203799999999</v>
      </c>
      <c r="J47" s="20">
        <v>30.417000000000002</v>
      </c>
      <c r="K47" s="20">
        <v>9.8999999999999993E+37</v>
      </c>
      <c r="L47" s="20">
        <v>99.55</v>
      </c>
      <c r="M47" s="20">
        <v>216.977</v>
      </c>
      <c r="N47" s="20">
        <v>525.87599999999998</v>
      </c>
      <c r="O47" s="20">
        <v>30.591999999999999</v>
      </c>
      <c r="P47" s="20">
        <v>21.158000000000001</v>
      </c>
      <c r="Q47" s="20">
        <v>467.96100000000001</v>
      </c>
      <c r="R47" s="20">
        <v>27.696000000000002</v>
      </c>
      <c r="S47" s="20">
        <v>101.584</v>
      </c>
      <c r="T47" s="20">
        <v>274.00700000000001</v>
      </c>
      <c r="U47" s="20">
        <v>23.608000000000001</v>
      </c>
      <c r="V47" s="20">
        <v>20.004999999999999</v>
      </c>
      <c r="W47" s="20">
        <v>493.97699999999998</v>
      </c>
      <c r="X47" s="20">
        <v>22.186</v>
      </c>
      <c r="Y47" s="20">
        <v>20.713999999999999</v>
      </c>
      <c r="Z47" s="20">
        <v>408.38099999999997</v>
      </c>
      <c r="AA47" s="20">
        <v>21.619</v>
      </c>
      <c r="AB47" s="20">
        <v>264.42099999999999</v>
      </c>
      <c r="AC47" s="20">
        <v>21.263999999999999</v>
      </c>
      <c r="AD47" s="20">
        <v>449.03300000000002</v>
      </c>
      <c r="AE47" s="20">
        <v>21.14</v>
      </c>
      <c r="AF47" s="50">
        <f>IFERROR(AVERAGE(INDEX(AJ:AJ,IFERROR(MATCH($B47-Annex!$B$4/60,$B:$B),2)):AJ47),IF(Data!$B$2="",0,"-"))</f>
        <v>0.2982743776881458</v>
      </c>
      <c r="AG47" s="50">
        <f>IFERROR(AVERAGE(INDEX(AK:AK,IFERROR(MATCH($B47-Annex!$B$4/60,$B:$B),2)):AK47),IF(Data!$B$2="",0,"-"))</f>
        <v>-3.2210779484469785</v>
      </c>
      <c r="AH47" s="50">
        <f>IFERROR(AVERAGE(INDEX(AL:AL,IFERROR(MATCH($B47-Annex!$B$4/60,$B:$B),2)):AL47),IF(Data!$B$2="",0,"-"))</f>
        <v>0.440080937080714</v>
      </c>
      <c r="AI47" s="50">
        <f>IFERROR(AVERAGE(INDEX(AM:AM,IFERROR(MATCH($B47-Annex!$B$4/60,$B:$B),2)):AM47),IF(Data!$B$2="",0,"-"))</f>
        <v>-9.3345775677555221</v>
      </c>
      <c r="AJ47" s="50">
        <f>IFERROR((5.670373*10^-8*(AN47+273.15)^4+((Annex!$B$5+Annex!$B$6)*(AN47-J47)+Annex!$B$7*(AN47-INDEX(AN:AN,IFERROR(MATCH($B47-Annex!$B$9/60,$B:$B),2)))/(60*($B47-INDEX($B:$B,IFERROR(MATCH($B47-Annex!$B$9/60,$B:$B),2)))))/Annex!$B$8)/1000,IF(Data!$B$2="",0,"-"))</f>
        <v>0.27487203683081829</v>
      </c>
      <c r="AK47" s="50">
        <f>IFERROR((5.670373*10^-8*(AO47+273.15)^4+((Annex!$B$5+Annex!$B$6)*(AO47-M47)+Annex!$B$7*(AO47-INDEX(AO:AO,IFERROR(MATCH($B47-Annex!$B$9/60,$B:$B),2)))/(60*($B47-INDEX($B:$B,IFERROR(MATCH($B47-Annex!$B$9/60,$B:$B),2)))))/Annex!$B$8)/1000,IF(Data!$B$2="",0,"-"))</f>
        <v>-10.114985900327305</v>
      </c>
      <c r="AL47" s="50">
        <f>IFERROR((5.670373*10^-8*(AP47+273.15)^4+((Annex!$B$5+Annex!$B$6)*(AP47-P47)+Annex!$B$7*(AP47-INDEX(AP:AP,IFERROR(MATCH($B47-Annex!$B$9/60,$B:$B),2)))/(60*($B47-INDEX($B:$B,IFERROR(MATCH($B47-Annex!$B$9/60,$B:$B),2)))))/Annex!$B$8)/1000,IF(Data!$B$2="",0,"-"))</f>
        <v>0.41589426507051841</v>
      </c>
      <c r="AM47" s="50">
        <f>IFERROR((5.670373*10^-8*(AQ47+273.15)^4+((Annex!$B$5+Annex!$B$6)*(AQ47-S47)+Annex!$B$7*(AQ47-INDEX(AQ:AQ,IFERROR(MATCH($B47-Annex!$B$9/60,$B:$B),2)))/(60*($B47-INDEX($B:$B,IFERROR(MATCH($B47-Annex!$B$9/60,$B:$B),2)))))/Annex!$B$8)/1000,IF(Data!$B$2="",0,"-"))</f>
        <v>86.36673608175883</v>
      </c>
      <c r="AN47" s="20">
        <v>20.891999999999999</v>
      </c>
      <c r="AO47" s="20">
        <v>43.74</v>
      </c>
      <c r="AP47" s="20">
        <v>20.821000000000002</v>
      </c>
      <c r="AQ47" s="20">
        <v>259.18200000000002</v>
      </c>
      <c r="AR47" s="20">
        <v>23.010999999999999</v>
      </c>
      <c r="AS47" s="20">
        <v>21.742999999999999</v>
      </c>
      <c r="AT47" s="20">
        <v>145.89500000000001</v>
      </c>
      <c r="AU47" s="50">
        <f>IFERROR(AVERAGE(INDEX(BA:BA,IFERROR(MATCH($B47-Annex!$B$4/60,$B:$B),2)):BA47),IF(Data!$B$2="",0,"-"))</f>
        <v>0.85541643572921033</v>
      </c>
      <c r="AV47" s="50">
        <f>IFERROR(AVERAGE(INDEX(BB:BB,IFERROR(MATCH($B47-Annex!$B$4/60,$B:$B),2)):BB47),IF(Data!$B$2="",0,"-"))</f>
        <v>12.498871978294529</v>
      </c>
      <c r="AW47" s="50">
        <f>IFERROR(AVERAGE(INDEX(BC:BC,IFERROR(MATCH($B47-Annex!$B$4/60,$B:$B),2)):BC47),IF(Data!$B$2="",0,"-"))</f>
        <v>0.46908155628825171</v>
      </c>
      <c r="AX47" s="50">
        <f>IFERROR(AVERAGE(INDEX(BD:BD,IFERROR(MATCH($B47-Annex!$B$4/60,$B:$B),2)):BD47),IF(Data!$B$2="",0,"-"))</f>
        <v>14.398846129237551</v>
      </c>
      <c r="AY47" s="50">
        <f>IFERROR(AVERAGE(INDEX(BE:BE,IFERROR(MATCH($B47-Annex!$B$4/60,$B:$B),2)):BE47),IF(Data!$B$2="",0,"-"))</f>
        <v>0.44685716539187481</v>
      </c>
      <c r="AZ47" s="50">
        <f>IFERROR(AVERAGE(INDEX(BF:BF,IFERROR(MATCH($B47-Annex!$B$4/60,$B:$B),2)):BF47),IF(Data!$B$2="",0,"-"))</f>
        <v>0.4705861427243973</v>
      </c>
      <c r="BA47" s="50">
        <f>IFERROR((5.670373*10^-8*(BG47+273.15)^4+((Annex!$B$5+Annex!$B$6)*(BG47-J47)+Annex!$B$7*(BG47-INDEX(BG:BG,IFERROR(MATCH($B47-Annex!$B$9/60,$B:$B),2)))/(60*($B47-INDEX($B:$B,IFERROR(MATCH($B47-Annex!$B$9/60,$B:$B),2)))))/Annex!$B$8)/1000,IF(Data!$B$2="",0,"-"))</f>
        <v>0.92739468250812818</v>
      </c>
      <c r="BB47" s="50">
        <f>IFERROR((5.670373*10^-8*(BH47+273.15)^4+((Annex!$B$5+Annex!$B$6)*(BH47-M47)+Annex!$B$7*(BH47-INDEX(BH:BH,IFERROR(MATCH($B47-Annex!$B$9/60,$B:$B),2)))/(60*($B47-INDEX($B:$B,IFERROR(MATCH($B47-Annex!$B$9/60,$B:$B),2)))))/Annex!$B$8)/1000,IF(Data!$B$2="",0,"-"))</f>
        <v>23.248339839246515</v>
      </c>
      <c r="BC47" s="50">
        <f>IFERROR((5.670373*10^-8*(BI47+273.15)^4+((Annex!$B$5+Annex!$B$6)*(BI47-P47)+Annex!$B$7*(BI47-INDEX(BI:BI,IFERROR(MATCH($B47-Annex!$B$9/60,$B:$B),2)))/(60*($B47-INDEX($B:$B,IFERROR(MATCH($B47-Annex!$B$9/60,$B:$B),2)))))/Annex!$B$8)/1000,IF(Data!$B$2="",0,"-"))</f>
        <v>0.45409842803234485</v>
      </c>
      <c r="BD47" s="50">
        <f>IFERROR((5.670373*10^-8*(BJ47+273.15)^4+((Annex!$B$5+Annex!$B$6)*(BJ47-S47)+Annex!$B$7*(BJ47-INDEX(BJ:BJ,IFERROR(MATCH($B47-Annex!$B$9/60,$B:$B),2)))/(60*($B47-INDEX($B:$B,IFERROR(MATCH($B47-Annex!$B$9/60,$B:$B),2)))))/Annex!$B$8)/1000,IF(Data!$B$2="",0,"-"))</f>
        <v>-29.827477202846936</v>
      </c>
      <c r="BE47" s="50">
        <f>IFERROR((5.670373*10^-8*(BK47+273.15)^4+((Annex!$B$5+Annex!$B$6)*(BK47-V47)+Annex!$B$7*(BK47-INDEX(BK:BK,IFERROR(MATCH($B47-Annex!$B$9/60,$B:$B),2)))/(60*($B47-INDEX($B:$B,IFERROR(MATCH($B47-Annex!$B$9/60,$B:$B),2)))))/Annex!$B$8)/1000,IF(Data!$B$2="",0,"-"))</f>
        <v>0.44722711693229739</v>
      </c>
      <c r="BF47" s="50">
        <f>IFERROR((5.670373*10^-8*(BL47+273.15)^4+((Annex!$B$5+Annex!$B$6)*(BL47-Y47)+Annex!$B$7*(BL47-INDEX(BL:BL,IFERROR(MATCH($B47-Annex!$B$9/60,$B:$B),2)))/(60*($B47-INDEX($B:$B,IFERROR(MATCH($B47-Annex!$B$9/60,$B:$B),2)))))/Annex!$B$8)/1000,IF(Data!$B$2="",0,"-"))</f>
        <v>0.45673525579969804</v>
      </c>
      <c r="BG47" s="20">
        <v>27.1</v>
      </c>
      <c r="BH47" s="20">
        <v>368.1</v>
      </c>
      <c r="BI47" s="20">
        <v>21.193000000000001</v>
      </c>
      <c r="BJ47" s="20">
        <v>160.404</v>
      </c>
      <c r="BK47" s="20">
        <v>20.678999999999998</v>
      </c>
      <c r="BL47" s="20">
        <v>21.247</v>
      </c>
    </row>
    <row r="48" spans="1:64" x14ac:dyDescent="0.3">
      <c r="A48" s="5">
        <v>47</v>
      </c>
      <c r="B48" s="19">
        <v>3.9911666710395366</v>
      </c>
      <c r="C48" s="20">
        <v>132.851652</v>
      </c>
      <c r="D48" s="20">
        <v>130.10309100000001</v>
      </c>
      <c r="E48" s="20">
        <v>164.68895800000001</v>
      </c>
      <c r="F48" s="49">
        <f>IFERROR(SUM(C48:E48),IF(Data!$B$2="",0,"-"))</f>
        <v>427.64370100000002</v>
      </c>
      <c r="G48" s="50">
        <f>IFERROR(F48-Annex!$B$10,IF(Data!$B$2="",0,"-"))</f>
        <v>151.01570100000004</v>
      </c>
      <c r="H48" s="50">
        <f>IFERROR(-14000*(G48-INDEX(G:G,IFERROR(MATCH($B48-Annex!$B$11/60,$B:$B),2)))/(60*($B48-INDEX($B:$B,IFERROR(MATCH($B48-Annex!$B$11/60,$B:$B),2)))),IF(Data!$B$2="",0,"-"))</f>
        <v>-28.13875531390617</v>
      </c>
      <c r="I48" s="20">
        <v>0.61785203799999999</v>
      </c>
      <c r="J48" s="20">
        <v>30.768000000000001</v>
      </c>
      <c r="K48" s="20">
        <v>9.8999999999999993E+37</v>
      </c>
      <c r="L48" s="20">
        <v>101.89400000000001</v>
      </c>
      <c r="M48" s="20">
        <v>229.363</v>
      </c>
      <c r="N48" s="20">
        <v>640.86699999999996</v>
      </c>
      <c r="O48" s="20">
        <v>31.170999999999999</v>
      </c>
      <c r="P48" s="20">
        <v>21.335000000000001</v>
      </c>
      <c r="Q48" s="20">
        <v>519.56500000000005</v>
      </c>
      <c r="R48" s="20">
        <v>28.135000000000002</v>
      </c>
      <c r="S48" s="20">
        <v>81.22</v>
      </c>
      <c r="T48" s="20">
        <v>268.20800000000003</v>
      </c>
      <c r="U48" s="20">
        <v>23.818000000000001</v>
      </c>
      <c r="V48" s="20">
        <v>20.111000000000001</v>
      </c>
      <c r="W48" s="20">
        <v>501.096</v>
      </c>
      <c r="X48" s="20">
        <v>22.309000000000001</v>
      </c>
      <c r="Y48" s="20">
        <v>20.838000000000001</v>
      </c>
      <c r="Z48" s="20">
        <v>452.84699999999998</v>
      </c>
      <c r="AA48" s="20">
        <v>21.672000000000001</v>
      </c>
      <c r="AB48" s="20">
        <v>289.67500000000001</v>
      </c>
      <c r="AC48" s="20">
        <v>21.423999999999999</v>
      </c>
      <c r="AD48" s="20">
        <v>486.37299999999999</v>
      </c>
      <c r="AE48" s="20">
        <v>21.210999999999999</v>
      </c>
      <c r="AF48" s="50">
        <f>IFERROR(AVERAGE(INDEX(AJ:AJ,IFERROR(MATCH($B48-Annex!$B$4/60,$B:$B),2)):AJ48),IF(Data!$B$2="",0,"-"))</f>
        <v>0.28989469446811211</v>
      </c>
      <c r="AG48" s="50">
        <f>IFERROR(AVERAGE(INDEX(AK:AK,IFERROR(MATCH($B48-Annex!$B$4/60,$B:$B),2)):AK48),IF(Data!$B$2="",0,"-"))</f>
        <v>-4.1220933759387934</v>
      </c>
      <c r="AH48" s="50">
        <f>IFERROR(AVERAGE(INDEX(AL:AL,IFERROR(MATCH($B48-Annex!$B$4/60,$B:$B),2)):AL48),IF(Data!$B$2="",0,"-"))</f>
        <v>0.43423050108582978</v>
      </c>
      <c r="AI48" s="50">
        <f>IFERROR(AVERAGE(INDEX(AM:AM,IFERROR(MATCH($B48-Annex!$B$4/60,$B:$B),2)):AM48),IF(Data!$B$2="",0,"-"))</f>
        <v>6.0211211945489129</v>
      </c>
      <c r="AJ48" s="50">
        <f>IFERROR((5.670373*10^-8*(AN48+273.15)^4+((Annex!$B$5+Annex!$B$6)*(AN48-J48)+Annex!$B$7*(AN48-INDEX(AN:AN,IFERROR(MATCH($B48-Annex!$B$9/60,$B:$B),2)))/(60*($B48-INDEX($B:$B,IFERROR(MATCH($B48-Annex!$B$9/60,$B:$B),2)))))/Annex!$B$8)/1000,IF(Data!$B$2="",0,"-"))</f>
        <v>0.25022193027751211</v>
      </c>
      <c r="AK48" s="50">
        <f>IFERROR((5.670373*10^-8*(AO48+273.15)^4+((Annex!$B$5+Annex!$B$6)*(AO48-M48)+Annex!$B$7*(AO48-INDEX(AO:AO,IFERROR(MATCH($B48-Annex!$B$9/60,$B:$B),2)))/(60*($B48-INDEX($B:$B,IFERROR(MATCH($B48-Annex!$B$9/60,$B:$B),2)))))/Annex!$B$8)/1000,IF(Data!$B$2="",0,"-"))</f>
        <v>-1.5097795380033077</v>
      </c>
      <c r="AL48" s="50">
        <f>IFERROR((5.670373*10^-8*(AP48+273.15)^4+((Annex!$B$5+Annex!$B$6)*(AP48-P48)+Annex!$B$7*(AP48-INDEX(AP:AP,IFERROR(MATCH($B48-Annex!$B$9/60,$B:$B),2)))/(60*($B48-INDEX($B:$B,IFERROR(MATCH($B48-Annex!$B$9/60,$B:$B),2)))))/Annex!$B$8)/1000,IF(Data!$B$2="",0,"-"))</f>
        <v>0.39356752853915106</v>
      </c>
      <c r="AM48" s="50">
        <f>IFERROR((5.670373*10^-8*(AQ48+273.15)^4+((Annex!$B$5+Annex!$B$6)*(AQ48-S48)+Annex!$B$7*(AQ48-INDEX(AQ:AQ,IFERROR(MATCH($B48-Annex!$B$9/60,$B:$B),2)))/(60*($B48-INDEX($B:$B,IFERROR(MATCH($B48-Annex!$B$9/60,$B:$B),2)))))/Annex!$B$8)/1000,IF(Data!$B$2="",0,"-"))</f>
        <v>67.762516819519234</v>
      </c>
      <c r="AN48" s="20">
        <v>20.963000000000001</v>
      </c>
      <c r="AO48" s="20">
        <v>44.642000000000003</v>
      </c>
      <c r="AP48" s="20">
        <v>20.838000000000001</v>
      </c>
      <c r="AQ48" s="20">
        <v>294.59300000000002</v>
      </c>
      <c r="AR48" s="20">
        <v>23.186</v>
      </c>
      <c r="AS48" s="20">
        <v>21.725999999999999</v>
      </c>
      <c r="AT48" s="20">
        <v>163.46799999999999</v>
      </c>
      <c r="AU48" s="50">
        <f>IFERROR(AVERAGE(INDEX(BA:BA,IFERROR(MATCH($B48-Annex!$B$4/60,$B:$B),2)):BA48),IF(Data!$B$2="",0,"-"))</f>
        <v>0.88030111265766464</v>
      </c>
      <c r="AV48" s="50">
        <f>IFERROR(AVERAGE(INDEX(BB:BB,IFERROR(MATCH($B48-Annex!$B$4/60,$B:$B),2)):BB48),IF(Data!$B$2="",0,"-"))</f>
        <v>17.987347847322734</v>
      </c>
      <c r="AW48" s="50">
        <f>IFERROR(AVERAGE(INDEX(BC:BC,IFERROR(MATCH($B48-Annex!$B$4/60,$B:$B),2)):BC48),IF(Data!$B$2="",0,"-"))</f>
        <v>0.46948485516492816</v>
      </c>
      <c r="AX48" s="50">
        <f>IFERROR(AVERAGE(INDEX(BD:BD,IFERROR(MATCH($B48-Annex!$B$4/60,$B:$B),2)):BD48),IF(Data!$B$2="",0,"-"))</f>
        <v>3.9184213298369528</v>
      </c>
      <c r="AY48" s="50">
        <f>IFERROR(AVERAGE(INDEX(BE:BE,IFERROR(MATCH($B48-Annex!$B$4/60,$B:$B),2)):BE48),IF(Data!$B$2="",0,"-"))</f>
        <v>0.44417619284150983</v>
      </c>
      <c r="AZ48" s="50">
        <f>IFERROR(AVERAGE(INDEX(BF:BF,IFERROR(MATCH($B48-Annex!$B$4/60,$B:$B),2)):BF48),IF(Data!$B$2="",0,"-"))</f>
        <v>0.46526404729925447</v>
      </c>
      <c r="BA48" s="50">
        <f>IFERROR((5.670373*10^-8*(BG48+273.15)^4+((Annex!$B$5+Annex!$B$6)*(BG48-J48)+Annex!$B$7*(BG48-INDEX(BG:BG,IFERROR(MATCH($B48-Annex!$B$9/60,$B:$B),2)))/(60*($B48-INDEX($B:$B,IFERROR(MATCH($B48-Annex!$B$9/60,$B:$B),2)))))/Annex!$B$8)/1000,IF(Data!$B$2="",0,"-"))</f>
        <v>0.97219321550405469</v>
      </c>
      <c r="BB48" s="50">
        <f>IFERROR((5.670373*10^-8*(BH48+273.15)^4+((Annex!$B$5+Annex!$B$6)*(BH48-M48)+Annex!$B$7*(BH48-INDEX(BH:BH,IFERROR(MATCH($B48-Annex!$B$9/60,$B:$B),2)))/(60*($B48-INDEX($B:$B,IFERROR(MATCH($B48-Annex!$B$9/60,$B:$B),2)))))/Annex!$B$8)/1000,IF(Data!$B$2="",0,"-"))</f>
        <v>32.408856603546518</v>
      </c>
      <c r="BC48" s="50">
        <f>IFERROR((5.670373*10^-8*(BI48+273.15)^4+((Annex!$B$5+Annex!$B$6)*(BI48-P48)+Annex!$B$7*(BI48-INDEX(BI:BI,IFERROR(MATCH($B48-Annex!$B$9/60,$B:$B),2)))/(60*($B48-INDEX($B:$B,IFERROR(MATCH($B48-Annex!$B$9/60,$B:$B),2)))))/Annex!$B$8)/1000,IF(Data!$B$2="",0,"-"))</f>
        <v>0.48037516279359865</v>
      </c>
      <c r="BD48" s="50">
        <f>IFERROR((5.670373*10^-8*(BJ48+273.15)^4+((Annex!$B$5+Annex!$B$6)*(BJ48-S48)+Annex!$B$7*(BJ48-INDEX(BJ:BJ,IFERROR(MATCH($B48-Annex!$B$9/60,$B:$B),2)))/(60*($B48-INDEX($B:$B,IFERROR(MATCH($B48-Annex!$B$9/60,$B:$B),2)))))/Annex!$B$8)/1000,IF(Data!$B$2="",0,"-"))</f>
        <v>-57.981924273141537</v>
      </c>
      <c r="BE48" s="50">
        <f>IFERROR((5.670373*10^-8*(BK48+273.15)^4+((Annex!$B$5+Annex!$B$6)*(BK48-V48)+Annex!$B$7*(BK48-INDEX(BK:BK,IFERROR(MATCH($B48-Annex!$B$9/60,$B:$B),2)))/(60*($B48-INDEX($B:$B,IFERROR(MATCH($B48-Annex!$B$9/60,$B:$B),2)))))/Annex!$B$8)/1000,IF(Data!$B$2="",0,"-"))</f>
        <v>0.44634901678863304</v>
      </c>
      <c r="BF48" s="50">
        <f>IFERROR((5.670373*10^-8*(BL48+273.15)^4+((Annex!$B$5+Annex!$B$6)*(BL48-Y48)+Annex!$B$7*(BL48-INDEX(BL:BL,IFERROR(MATCH($B48-Annex!$B$9/60,$B:$B),2)))/(60*($B48-INDEX($B:$B,IFERROR(MATCH($B48-Annex!$B$9/60,$B:$B),2)))))/Annex!$B$8)/1000,IF(Data!$B$2="",0,"-"))</f>
        <v>0.41683749149428845</v>
      </c>
      <c r="BG48" s="20">
        <v>27.661000000000001</v>
      </c>
      <c r="BH48" s="20">
        <v>415.40600000000001</v>
      </c>
      <c r="BI48" s="20">
        <v>21.282</v>
      </c>
      <c r="BJ48" s="20">
        <v>91.231999999999999</v>
      </c>
      <c r="BK48" s="20">
        <v>20.731999999999999</v>
      </c>
      <c r="BL48" s="20">
        <v>21.247</v>
      </c>
    </row>
    <row r="49" spans="1:64" x14ac:dyDescent="0.3">
      <c r="A49" s="5">
        <v>48</v>
      </c>
      <c r="B49" s="19">
        <v>4.0750000043772161</v>
      </c>
      <c r="C49" s="20">
        <v>132.79794999999999</v>
      </c>
      <c r="D49" s="20">
        <v>130.08192399999999</v>
      </c>
      <c r="E49" s="20">
        <v>164.69873200000001</v>
      </c>
      <c r="F49" s="49">
        <f>IFERROR(SUM(C49:E49),IF(Data!$B$2="",0,"-"))</f>
        <v>427.57860599999998</v>
      </c>
      <c r="G49" s="50">
        <f>IFERROR(F49-Annex!$B$10,IF(Data!$B$2="",0,"-"))</f>
        <v>150.95060599999999</v>
      </c>
      <c r="H49" s="50">
        <f>IFERROR(-14000*(G49-INDEX(G:G,IFERROR(MATCH($B49-Annex!$B$11/60,$B:$B),2)))/(60*($B49-INDEX($B:$B,IFERROR(MATCH($B49-Annex!$B$11/60,$B:$B),2)))),IF(Data!$B$2="",0,"-"))</f>
        <v>11.629563805283961</v>
      </c>
      <c r="I49" s="20">
        <v>0.57662702600000004</v>
      </c>
      <c r="J49" s="20">
        <v>31.196999999999999</v>
      </c>
      <c r="K49" s="20">
        <v>9.8999999999999993E+37</v>
      </c>
      <c r="L49" s="20">
        <v>105.348</v>
      </c>
      <c r="M49" s="20">
        <v>258.77199999999999</v>
      </c>
      <c r="N49" s="20">
        <v>732.28499999999997</v>
      </c>
      <c r="O49" s="20">
        <v>31.741</v>
      </c>
      <c r="P49" s="20">
        <v>21.431999999999999</v>
      </c>
      <c r="Q49" s="20">
        <v>474.70499999999998</v>
      </c>
      <c r="R49" s="20">
        <v>28.442</v>
      </c>
      <c r="S49" s="20">
        <v>127.395</v>
      </c>
      <c r="T49" s="20">
        <v>323.01</v>
      </c>
      <c r="U49" s="20">
        <v>24.071999999999999</v>
      </c>
      <c r="V49" s="20">
        <v>20.190000000000001</v>
      </c>
      <c r="W49" s="20">
        <v>467.85199999999998</v>
      </c>
      <c r="X49" s="20">
        <v>22.44</v>
      </c>
      <c r="Y49" s="20">
        <v>20.864000000000001</v>
      </c>
      <c r="Z49" s="20">
        <v>377.49099999999999</v>
      </c>
      <c r="AA49" s="20">
        <v>21.84</v>
      </c>
      <c r="AB49" s="20">
        <v>338.26</v>
      </c>
      <c r="AC49" s="20">
        <v>21.556000000000001</v>
      </c>
      <c r="AD49" s="20">
        <v>434.98200000000003</v>
      </c>
      <c r="AE49" s="20">
        <v>21.29</v>
      </c>
      <c r="AF49" s="50">
        <f>IFERROR(AVERAGE(INDEX(AJ:AJ,IFERROR(MATCH($B49-Annex!$B$4/60,$B:$B),2)):AJ49),IF(Data!$B$2="",0,"-"))</f>
        <v>0.29126650885213373</v>
      </c>
      <c r="AG49" s="50">
        <f>IFERROR(AVERAGE(INDEX(AK:AK,IFERROR(MATCH($B49-Annex!$B$4/60,$B:$B),2)):AK49),IF(Data!$B$2="",0,"-"))</f>
        <v>-8.7299485605118914</v>
      </c>
      <c r="AH49" s="50">
        <f>IFERROR(AVERAGE(INDEX(AL:AL,IFERROR(MATCH($B49-Annex!$B$4/60,$B:$B),2)):AL49),IF(Data!$B$2="",0,"-"))</f>
        <v>0.43993582777673573</v>
      </c>
      <c r="AI49" s="50">
        <f>IFERROR(AVERAGE(INDEX(AM:AM,IFERROR(MATCH($B49-Annex!$B$4/60,$B:$B),2)):AM49),IF(Data!$B$2="",0,"-"))</f>
        <v>19.706998036362172</v>
      </c>
      <c r="AJ49" s="50">
        <f>IFERROR((5.670373*10^-8*(AN49+273.15)^4+((Annex!$B$5+Annex!$B$6)*(AN49-J49)+Annex!$B$7*(AN49-INDEX(AN:AN,IFERROR(MATCH($B49-Annex!$B$9/60,$B:$B),2)))/(60*($B49-INDEX($B:$B,IFERROR(MATCH($B49-Annex!$B$9/60,$B:$B),2)))))/Annex!$B$8)/1000,IF(Data!$B$2="",0,"-"))</f>
        <v>0.32308093683238553</v>
      </c>
      <c r="AK49" s="50">
        <f>IFERROR((5.670373*10^-8*(AO49+273.15)^4+((Annex!$B$5+Annex!$B$6)*(AO49-M49)+Annex!$B$7*(AO49-INDEX(AO:AO,IFERROR(MATCH($B49-Annex!$B$9/60,$B:$B),2)))/(60*($B49-INDEX($B:$B,IFERROR(MATCH($B49-Annex!$B$9/60,$B:$B),2)))))/Annex!$B$8)/1000,IF(Data!$B$2="",0,"-"))</f>
        <v>-0.12146214744250938</v>
      </c>
      <c r="AL49" s="50">
        <f>IFERROR((5.670373*10^-8*(AP49+273.15)^4+((Annex!$B$5+Annex!$B$6)*(AP49-P49)+Annex!$B$7*(AP49-INDEX(AP:AP,IFERROR(MATCH($B49-Annex!$B$9/60,$B:$B),2)))/(60*($B49-INDEX($B:$B,IFERROR(MATCH($B49-Annex!$B$9/60,$B:$B),2)))))/Annex!$B$8)/1000,IF(Data!$B$2="",0,"-"))</f>
        <v>0.48241560488680596</v>
      </c>
      <c r="AM49" s="50">
        <f>IFERROR((5.670373*10^-8*(AQ49+273.15)^4+((Annex!$B$5+Annex!$B$6)*(AQ49-S49)+Annex!$B$7*(AQ49-INDEX(AQ:AQ,IFERROR(MATCH($B49-Annex!$B$9/60,$B:$B),2)))/(60*($B49-INDEX($B:$B,IFERROR(MATCH($B49-Annex!$B$9/60,$B:$B),2)))))/Annex!$B$8)/1000,IF(Data!$B$2="",0,"-"))</f>
        <v>1.6309562216464333</v>
      </c>
      <c r="AN49" s="20">
        <v>21.13</v>
      </c>
      <c r="AO49" s="20">
        <v>51.244</v>
      </c>
      <c r="AP49" s="20">
        <v>20.952999999999999</v>
      </c>
      <c r="AQ49" s="20">
        <v>248.99799999999999</v>
      </c>
      <c r="AR49" s="20">
        <v>23.51</v>
      </c>
      <c r="AS49" s="20">
        <v>21.876000000000001</v>
      </c>
      <c r="AT49" s="20">
        <v>156.46600000000001</v>
      </c>
      <c r="AU49" s="50">
        <f>IFERROR(AVERAGE(INDEX(BA:BA,IFERROR(MATCH($B49-Annex!$B$4/60,$B:$B),2)):BA49),IF(Data!$B$2="",0,"-"))</f>
        <v>0.90452265739150162</v>
      </c>
      <c r="AV49" s="50">
        <f>IFERROR(AVERAGE(INDEX(BB:BB,IFERROR(MATCH($B49-Annex!$B$4/60,$B:$B),2)):BB49),IF(Data!$B$2="",0,"-"))</f>
        <v>31.059973965623733</v>
      </c>
      <c r="AW49" s="50">
        <f>IFERROR(AVERAGE(INDEX(BC:BC,IFERROR(MATCH($B49-Annex!$B$4/60,$B:$B),2)):BC49),IF(Data!$B$2="",0,"-"))</f>
        <v>0.47859253949783642</v>
      </c>
      <c r="AX49" s="50">
        <f>IFERROR(AVERAGE(INDEX(BD:BD,IFERROR(MATCH($B49-Annex!$B$4/60,$B:$B),2)):BD49),IF(Data!$B$2="",0,"-"))</f>
        <v>-7.0349276058006138</v>
      </c>
      <c r="AY49" s="50">
        <f>IFERROR(AVERAGE(INDEX(BE:BE,IFERROR(MATCH($B49-Annex!$B$4/60,$B:$B),2)):BE49),IF(Data!$B$2="",0,"-"))</f>
        <v>0.45555178680198932</v>
      </c>
      <c r="AZ49" s="50">
        <f>IFERROR(AVERAGE(INDEX(BF:BF,IFERROR(MATCH($B49-Annex!$B$4/60,$B:$B),2)):BF49),IF(Data!$B$2="",0,"-"))</f>
        <v>0.46748315992628198</v>
      </c>
      <c r="BA49" s="50">
        <f>IFERROR((5.670373*10^-8*(BG49+273.15)^4+((Annex!$B$5+Annex!$B$6)*(BG49-J49)+Annex!$B$7*(BG49-INDEX(BG:BG,IFERROR(MATCH($B49-Annex!$B$9/60,$B:$B),2)))/(60*($B49-INDEX($B:$B,IFERROR(MATCH($B49-Annex!$B$9/60,$B:$B),2)))))/Annex!$B$8)/1000,IF(Data!$B$2="",0,"-"))</f>
        <v>1.0012705807472582</v>
      </c>
      <c r="BB49" s="50">
        <f>IFERROR((5.670373*10^-8*(BH49+273.15)^4+((Annex!$B$5+Annex!$B$6)*(BH49-M49)+Annex!$B$7*(BH49-INDEX(BH:BH,IFERROR(MATCH($B49-Annex!$B$9/60,$B:$B),2)))/(60*($B49-INDEX($B:$B,IFERROR(MATCH($B49-Annex!$B$9/60,$B:$B),2)))))/Annex!$B$8)/1000,IF(Data!$B$2="",0,"-"))</f>
        <v>26.85529264997092</v>
      </c>
      <c r="BC49" s="50">
        <f>IFERROR((5.670373*10^-8*(BI49+273.15)^4+((Annex!$B$5+Annex!$B$6)*(BI49-P49)+Annex!$B$7*(BI49-INDEX(BI:BI,IFERROR(MATCH($B49-Annex!$B$9/60,$B:$B),2)))/(60*($B49-INDEX($B:$B,IFERROR(MATCH($B49-Annex!$B$9/60,$B:$B),2)))))/Annex!$B$8)/1000,IF(Data!$B$2="",0,"-"))</f>
        <v>0.53258519729094489</v>
      </c>
      <c r="BD49" s="50">
        <f>IFERROR((5.670373*10^-8*(BJ49+273.15)^4+((Annex!$B$5+Annex!$B$6)*(BJ49-S49)+Annex!$B$7*(BJ49-INDEX(BJ:BJ,IFERROR(MATCH($B49-Annex!$B$9/60,$B:$B),2)))/(60*($B49-INDEX($B:$B,IFERROR(MATCH($B49-Annex!$B$9/60,$B:$B),2)))))/Annex!$B$8)/1000,IF(Data!$B$2="",0,"-"))</f>
        <v>-33.361810160974152</v>
      </c>
      <c r="BE49" s="50">
        <f>IFERROR((5.670373*10^-8*(BK49+273.15)^4+((Annex!$B$5+Annex!$B$6)*(BK49-V49)+Annex!$B$7*(BK49-INDEX(BK:BK,IFERROR(MATCH($B49-Annex!$B$9/60,$B:$B),2)))/(60*($B49-INDEX($B:$B,IFERROR(MATCH($B49-Annex!$B$9/60,$B:$B),2)))))/Annex!$B$8)/1000,IF(Data!$B$2="",0,"-"))</f>
        <v>0.53553138150036173</v>
      </c>
      <c r="BF49" s="50">
        <f>IFERROR((5.670373*10^-8*(BL49+273.15)^4+((Annex!$B$5+Annex!$B$6)*(BL49-Y49)+Annex!$B$7*(BL49-INDEX(BL:BL,IFERROR(MATCH($B49-Annex!$B$9/60,$B:$B),2)))/(60*($B49-INDEX($B:$B,IFERROR(MATCH($B49-Annex!$B$9/60,$B:$B),2)))))/Annex!$B$8)/1000,IF(Data!$B$2="",0,"-"))</f>
        <v>0.49733165162409559</v>
      </c>
      <c r="BG49" s="20">
        <v>28.248000000000001</v>
      </c>
      <c r="BH49" s="20">
        <v>392.447</v>
      </c>
      <c r="BI49" s="20">
        <v>21.396999999999998</v>
      </c>
      <c r="BJ49" s="20">
        <v>95.884</v>
      </c>
      <c r="BK49" s="20">
        <v>20.864000000000001</v>
      </c>
      <c r="BL49" s="20">
        <v>21.361000000000001</v>
      </c>
    </row>
    <row r="50" spans="1:64" x14ac:dyDescent="0.3">
      <c r="A50" s="5">
        <v>49</v>
      </c>
      <c r="B50" s="19">
        <v>4.1623333375900984</v>
      </c>
      <c r="C50" s="20">
        <v>132.80771999999999</v>
      </c>
      <c r="D50" s="20">
        <v>130.138925</v>
      </c>
      <c r="E50" s="20">
        <v>164.69466499999999</v>
      </c>
      <c r="F50" s="49">
        <f>IFERROR(SUM(C50:E50),IF(Data!$B$2="",0,"-"))</f>
        <v>427.64130999999998</v>
      </c>
      <c r="G50" s="50">
        <f>IFERROR(F50-Annex!$B$10,IF(Data!$B$2="",0,"-"))</f>
        <v>151.01330999999999</v>
      </c>
      <c r="H50" s="50">
        <f>IFERROR(-14000*(G50-INDEX(G:G,IFERROR(MATCH($B50-Annex!$B$11/60,$B:$B),2)))/(60*($B50-INDEX($B:$B,IFERROR(MATCH($B50-Annex!$B$11/60,$B:$B),2)))),IF(Data!$B$2="",0,"-"))</f>
        <v>-5.6221125381131589</v>
      </c>
      <c r="I50" s="20">
        <v>0.61785203799999999</v>
      </c>
      <c r="J50" s="20">
        <v>32.433</v>
      </c>
      <c r="K50" s="20">
        <v>1135.885</v>
      </c>
      <c r="L50" s="20">
        <v>108.527</v>
      </c>
      <c r="M50" s="20">
        <v>208.501</v>
      </c>
      <c r="N50" s="20">
        <v>552.58299999999997</v>
      </c>
      <c r="O50" s="20">
        <v>32.398000000000003</v>
      </c>
      <c r="P50" s="20">
        <v>21.334</v>
      </c>
      <c r="Q50" s="20">
        <v>271.51299999999998</v>
      </c>
      <c r="R50" s="20">
        <v>28.66</v>
      </c>
      <c r="S50" s="20">
        <v>188.26300000000001</v>
      </c>
      <c r="T50" s="20">
        <v>383.78100000000001</v>
      </c>
      <c r="U50" s="20">
        <v>24.167999999999999</v>
      </c>
      <c r="V50" s="20">
        <v>20.163</v>
      </c>
      <c r="W50" s="20">
        <v>402.66</v>
      </c>
      <c r="X50" s="20">
        <v>22.465</v>
      </c>
      <c r="Y50" s="20">
        <v>20.800999999999998</v>
      </c>
      <c r="Z50" s="20">
        <v>340.92</v>
      </c>
      <c r="AA50" s="20">
        <v>21.812999999999999</v>
      </c>
      <c r="AB50" s="20">
        <v>433.44900000000001</v>
      </c>
      <c r="AC50" s="20">
        <v>21.652999999999999</v>
      </c>
      <c r="AD50" s="20">
        <v>325.83</v>
      </c>
      <c r="AE50" s="20">
        <v>21.28</v>
      </c>
      <c r="AF50" s="50">
        <f>IFERROR(AVERAGE(INDEX(AJ:AJ,IFERROR(MATCH($B50-Annex!$B$4/60,$B:$B),2)):AJ50),IF(Data!$B$2="",0,"-"))</f>
        <v>0.29025894918356959</v>
      </c>
      <c r="AG50" s="50">
        <f>IFERROR(AVERAGE(INDEX(AK:AK,IFERROR(MATCH($B50-Annex!$B$4/60,$B:$B),2)):AK50),IF(Data!$B$2="",0,"-"))</f>
        <v>-11.028315456056118</v>
      </c>
      <c r="AH50" s="50">
        <f>IFERROR(AVERAGE(INDEX(AL:AL,IFERROR(MATCH($B50-Annex!$B$4/60,$B:$B),2)):AL50),IF(Data!$B$2="",0,"-"))</f>
        <v>0.43436752872954237</v>
      </c>
      <c r="AI50" s="50">
        <f>IFERROR(AVERAGE(INDEX(AM:AM,IFERROR(MATCH($B50-Annex!$B$4/60,$B:$B),2)):AM50),IF(Data!$B$2="",0,"-"))</f>
        <v>23.404240725041802</v>
      </c>
      <c r="AJ50" s="50">
        <f>IFERROR((5.670373*10^-8*(AN50+273.15)^4+((Annex!$B$5+Annex!$B$6)*(AN50-J50)+Annex!$B$7*(AN50-INDEX(AN:AN,IFERROR(MATCH($B50-Annex!$B$9/60,$B:$B),2)))/(60*($B50-INDEX($B:$B,IFERROR(MATCH($B50-Annex!$B$9/60,$B:$B),2)))))/Annex!$B$8)/1000,IF(Data!$B$2="",0,"-"))</f>
        <v>0.31835295153365895</v>
      </c>
      <c r="AK50" s="50">
        <f>IFERROR((5.670373*10^-8*(AO50+273.15)^4+((Annex!$B$5+Annex!$B$6)*(AO50-M50)+Annex!$B$7*(AO50-INDEX(AO:AO,IFERROR(MATCH($B50-Annex!$B$9/60,$B:$B),2)))/(60*($B50-INDEX($B:$B,IFERROR(MATCH($B50-Annex!$B$9/60,$B:$B),2)))))/Annex!$B$8)/1000,IF(Data!$B$2="",0,"-"))</f>
        <v>19.695007967479334</v>
      </c>
      <c r="AL50" s="50">
        <f>IFERROR((5.670373*10^-8*(AP50+273.15)^4+((Annex!$B$5+Annex!$B$6)*(AP50-P50)+Annex!$B$7*(AP50-INDEX(AP:AP,IFERROR(MATCH($B50-Annex!$B$9/60,$B:$B),2)))/(60*($B50-INDEX($B:$B,IFERROR(MATCH($B50-Annex!$B$9/60,$B:$B),2)))))/Annex!$B$8)/1000,IF(Data!$B$2="",0,"-"))</f>
        <v>0.4307564321179877</v>
      </c>
      <c r="AM50" s="50">
        <f>IFERROR((5.670373*10^-8*(AQ50+273.15)^4+((Annex!$B$5+Annex!$B$6)*(AQ50-S50)+Annex!$B$7*(AQ50-INDEX(AQ:AQ,IFERROR(MATCH($B50-Annex!$B$9/60,$B:$B),2)))/(60*($B50-INDEX($B:$B,IFERROR(MATCH($B50-Annex!$B$9/60,$B:$B),2)))))/Annex!$B$8)/1000,IF(Data!$B$2="",0,"-"))</f>
        <v>-90.230861529813751</v>
      </c>
      <c r="AN50" s="20">
        <v>21.245000000000001</v>
      </c>
      <c r="AO50" s="20">
        <v>86.671999999999997</v>
      </c>
      <c r="AP50" s="20">
        <v>20.872</v>
      </c>
      <c r="AQ50" s="20">
        <v>118.542</v>
      </c>
      <c r="AR50" s="20">
        <v>23.658999999999999</v>
      </c>
      <c r="AS50" s="20">
        <v>21.759</v>
      </c>
      <c r="AT50" s="20">
        <v>195.14400000000001</v>
      </c>
      <c r="AU50" s="50">
        <f>IFERROR(AVERAGE(INDEX(BA:BA,IFERROR(MATCH($B50-Annex!$B$4/60,$B:$B),2)):BA50),IF(Data!$B$2="",0,"-"))</f>
        <v>0.92559129734389856</v>
      </c>
      <c r="AV50" s="50">
        <f>IFERROR(AVERAGE(INDEX(BB:BB,IFERROR(MATCH($B50-Annex!$B$4/60,$B:$B),2)):BB50),IF(Data!$B$2="",0,"-"))</f>
        <v>27.728012515193701</v>
      </c>
      <c r="AW50" s="50">
        <f>IFERROR(AVERAGE(INDEX(BC:BC,IFERROR(MATCH($B50-Annex!$B$4/60,$B:$B),2)):BC50),IF(Data!$B$2="",0,"-"))</f>
        <v>0.47931109116118648</v>
      </c>
      <c r="AX50" s="50">
        <f>IFERROR(AVERAGE(INDEX(BD:BD,IFERROR(MATCH($B50-Annex!$B$4/60,$B:$B),2)):BD50),IF(Data!$B$2="",0,"-"))</f>
        <v>-9.8571745543617109</v>
      </c>
      <c r="AY50" s="50">
        <f>IFERROR(AVERAGE(INDEX(BE:BE,IFERROR(MATCH($B50-Annex!$B$4/60,$B:$B),2)):BE50),IF(Data!$B$2="",0,"-"))</f>
        <v>0.45781015723590512</v>
      </c>
      <c r="AZ50" s="50">
        <f>IFERROR(AVERAGE(INDEX(BF:BF,IFERROR(MATCH($B50-Annex!$B$4/60,$B:$B),2)):BF50),IF(Data!$B$2="",0,"-"))</f>
        <v>0.46734544669529349</v>
      </c>
      <c r="BA50" s="50">
        <f>IFERROR((5.670373*10^-8*(BG50+273.15)^4+((Annex!$B$5+Annex!$B$6)*(BG50-J50)+Annex!$B$7*(BG50-INDEX(BG:BG,IFERROR(MATCH($B50-Annex!$B$9/60,$B:$B),2)))/(60*($B50-INDEX($B:$B,IFERROR(MATCH($B50-Annex!$B$9/60,$B:$B),2)))))/Annex!$B$8)/1000,IF(Data!$B$2="",0,"-"))</f>
        <v>0.97241053705816249</v>
      </c>
      <c r="BB50" s="50">
        <f>IFERROR((5.670373*10^-8*(BH50+273.15)^4+((Annex!$B$5+Annex!$B$6)*(BH50-M50)+Annex!$B$7*(BH50-INDEX(BH:BH,IFERROR(MATCH($B50-Annex!$B$9/60,$B:$B),2)))/(60*($B50-INDEX($B:$B,IFERROR(MATCH($B50-Annex!$B$9/60,$B:$B),2)))))/Annex!$B$8)/1000,IF(Data!$B$2="",0,"-"))</f>
        <v>-43.472511094148807</v>
      </c>
      <c r="BC50" s="50">
        <f>IFERROR((5.670373*10^-8*(BI50+273.15)^4+((Annex!$B$5+Annex!$B$6)*(BI50-P50)+Annex!$B$7*(BI50-INDEX(BI:BI,IFERROR(MATCH($B50-Annex!$B$9/60,$B:$B),2)))/(60*($B50-INDEX($B:$B,IFERROR(MATCH($B50-Annex!$B$9/60,$B:$B),2)))))/Annex!$B$8)/1000,IF(Data!$B$2="",0,"-"))</f>
        <v>0.47190496424924772</v>
      </c>
      <c r="BD50" s="50">
        <f>IFERROR((5.670373*10^-8*(BJ50+273.15)^4+((Annex!$B$5+Annex!$B$6)*(BJ50-S50)+Annex!$B$7*(BJ50-INDEX(BJ:BJ,IFERROR(MATCH($B50-Annex!$B$9/60,$B:$B),2)))/(60*($B50-INDEX($B:$B,IFERROR(MATCH($B50-Annex!$B$9/60,$B:$B),2)))))/Annex!$B$8)/1000,IF(Data!$B$2="",0,"-"))</f>
        <v>29.406480337358705</v>
      </c>
      <c r="BE50" s="50">
        <f>IFERROR((5.670373*10^-8*(BK50+273.15)^4+((Annex!$B$5+Annex!$B$6)*(BK50-V50)+Annex!$B$7*(BK50-INDEX(BK:BK,IFERROR(MATCH($B50-Annex!$B$9/60,$B:$B),2)))/(60*($B50-INDEX($B:$B,IFERROR(MATCH($B50-Annex!$B$9/60,$B:$B),2)))))/Annex!$B$8)/1000,IF(Data!$B$2="",0,"-"))</f>
        <v>0.48269943759364548</v>
      </c>
      <c r="BF50" s="50">
        <f>IFERROR((5.670373*10^-8*(BL50+273.15)^4+((Annex!$B$5+Annex!$B$6)*(BL50-Y50)+Annex!$B$7*(BL50-INDEX(BL:BL,IFERROR(MATCH($B50-Annex!$B$9/60,$B:$B),2)))/(60*($B50-INDEX($B:$B,IFERROR(MATCH($B50-Annex!$B$9/60,$B:$B),2)))))/Annex!$B$8)/1000,IF(Data!$B$2="",0,"-"))</f>
        <v>0.48290719495079243</v>
      </c>
      <c r="BG50" s="20">
        <v>28.800999999999998</v>
      </c>
      <c r="BH50" s="20">
        <v>312.71100000000001</v>
      </c>
      <c r="BI50" s="20">
        <v>21.369</v>
      </c>
      <c r="BJ50" s="20">
        <v>147.108</v>
      </c>
      <c r="BK50" s="20">
        <v>20.818999999999999</v>
      </c>
      <c r="BL50" s="20">
        <v>21.334</v>
      </c>
    </row>
    <row r="51" spans="1:64" x14ac:dyDescent="0.3">
      <c r="A51" s="5">
        <v>50</v>
      </c>
      <c r="B51" s="19">
        <v>4.2460000072605908</v>
      </c>
      <c r="C51" s="20">
        <v>132.779236</v>
      </c>
      <c r="D51" s="20">
        <v>130.10961</v>
      </c>
      <c r="E51" s="20">
        <v>164.68569600000001</v>
      </c>
      <c r="F51" s="49">
        <f>IFERROR(SUM(C51:E51),IF(Data!$B$2="",0,"-"))</f>
        <v>427.57454200000001</v>
      </c>
      <c r="G51" s="50">
        <f>IFERROR(F51-Annex!$B$10,IF(Data!$B$2="",0,"-"))</f>
        <v>150.94654200000002</v>
      </c>
      <c r="H51" s="50">
        <f>IFERROR(-14000*(G51-INDEX(G:G,IFERROR(MATCH($B51-Annex!$B$11/60,$B:$B),2)))/(60*($B51-INDEX($B:$B,IFERROR(MATCH($B51-Annex!$B$11/60,$B:$B),2)))),IF(Data!$B$2="",0,"-"))</f>
        <v>9.7550468873633918</v>
      </c>
      <c r="I51" s="20">
        <v>0.61785203799999999</v>
      </c>
      <c r="J51" s="20">
        <v>33.222999999999999</v>
      </c>
      <c r="K51" s="20">
        <v>84.516000000000005</v>
      </c>
      <c r="L51" s="20">
        <v>112.60599999999999</v>
      </c>
      <c r="M51" s="20">
        <v>124.99</v>
      </c>
      <c r="N51" s="20">
        <v>199.90899999999999</v>
      </c>
      <c r="O51" s="20">
        <v>33.118000000000002</v>
      </c>
      <c r="P51" s="20">
        <v>21.475999999999999</v>
      </c>
      <c r="Q51" s="20">
        <v>121.979</v>
      </c>
      <c r="R51" s="20">
        <v>29.116</v>
      </c>
      <c r="S51" s="20">
        <v>157.14599999999999</v>
      </c>
      <c r="T51" s="20">
        <v>366.72800000000001</v>
      </c>
      <c r="U51" s="20">
        <v>24.324999999999999</v>
      </c>
      <c r="V51" s="20">
        <v>20.163</v>
      </c>
      <c r="W51" s="20">
        <v>280.87200000000001</v>
      </c>
      <c r="X51" s="20">
        <v>22.623000000000001</v>
      </c>
      <c r="Y51" s="20">
        <v>20.818999999999999</v>
      </c>
      <c r="Z51" s="20">
        <v>352.22399999999999</v>
      </c>
      <c r="AA51" s="20">
        <v>21.901</v>
      </c>
      <c r="AB51" s="20">
        <v>350.375</v>
      </c>
      <c r="AC51" s="20">
        <v>21.635000000000002</v>
      </c>
      <c r="AD51" s="20">
        <v>276.53300000000002</v>
      </c>
      <c r="AE51" s="20">
        <v>21.315999999999999</v>
      </c>
      <c r="AF51" s="50">
        <f>IFERROR(AVERAGE(INDEX(AJ:AJ,IFERROR(MATCH($B51-Annex!$B$4/60,$B:$B),2)):AJ51),IF(Data!$B$2="",0,"-"))</f>
        <v>0.29176702012016958</v>
      </c>
      <c r="AG51" s="50">
        <f>IFERROR(AVERAGE(INDEX(AK:AK,IFERROR(MATCH($B51-Annex!$B$4/60,$B:$B),2)):AK51),IF(Data!$B$2="",0,"-"))</f>
        <v>-5.5356858123075439</v>
      </c>
      <c r="AH51" s="50">
        <f>IFERROR(AVERAGE(INDEX(AL:AL,IFERROR(MATCH($B51-Annex!$B$4/60,$B:$B),2)):AL51),IF(Data!$B$2="",0,"-"))</f>
        <v>0.43032509274282293</v>
      </c>
      <c r="AI51" s="50">
        <f>IFERROR(AVERAGE(INDEX(AM:AM,IFERROR(MATCH($B51-Annex!$B$4/60,$B:$B),2)):AM51),IF(Data!$B$2="",0,"-"))</f>
        <v>11.413686225687641</v>
      </c>
      <c r="AJ51" s="50">
        <f>IFERROR((5.670373*10^-8*(AN51+273.15)^4+((Annex!$B$5+Annex!$B$6)*(AN51-J51)+Annex!$B$7*(AN51-INDEX(AN:AN,IFERROR(MATCH($B51-Annex!$B$9/60,$B:$B),2)))/(60*($B51-INDEX($B:$B,IFERROR(MATCH($B51-Annex!$B$9/60,$B:$B),2)))))/Annex!$B$8)/1000,IF(Data!$B$2="",0,"-"))</f>
        <v>0.28222358710499695</v>
      </c>
      <c r="AK51" s="50">
        <f>IFERROR((5.670373*10^-8*(AO51+273.15)^4+((Annex!$B$5+Annex!$B$6)*(AO51-M51)+Annex!$B$7*(AO51-INDEX(AO:AO,IFERROR(MATCH($B51-Annex!$B$9/60,$B:$B),2)))/(60*($B51-INDEX($B:$B,IFERROR(MATCH($B51-Annex!$B$9/60,$B:$B),2)))))/Annex!$B$8)/1000,IF(Data!$B$2="",0,"-"))</f>
        <v>48.469667599274487</v>
      </c>
      <c r="AL51" s="50">
        <f>IFERROR((5.670373*10^-8*(AP51+273.15)^4+((Annex!$B$5+Annex!$B$6)*(AP51-P51)+Annex!$B$7*(AP51-INDEX(AP:AP,IFERROR(MATCH($B51-Annex!$B$9/60,$B:$B),2)))/(60*($B51-INDEX($B:$B,IFERROR(MATCH($B51-Annex!$B$9/60,$B:$B),2)))))/Annex!$B$8)/1000,IF(Data!$B$2="",0,"-"))</f>
        <v>0.38817197991482089</v>
      </c>
      <c r="AM51" s="50">
        <f>IFERROR((5.670373*10^-8*(AQ51+273.15)^4+((Annex!$B$5+Annex!$B$6)*(AQ51-S51)+Annex!$B$7*(AQ51-INDEX(AQ:AQ,IFERROR(MATCH($B51-Annex!$B$9/60,$B:$B),2)))/(60*($B51-INDEX($B:$B,IFERROR(MATCH($B51-Annex!$B$9/60,$B:$B),2)))))/Annex!$B$8)/1000,IF(Data!$B$2="",0,"-"))</f>
        <v>-94.110588088624709</v>
      </c>
      <c r="AN51" s="20">
        <v>21.369</v>
      </c>
      <c r="AO51" s="20">
        <v>141.93299999999999</v>
      </c>
      <c r="AP51" s="20">
        <v>20.908000000000001</v>
      </c>
      <c r="AQ51" s="20">
        <v>67.527000000000001</v>
      </c>
      <c r="AR51" s="20">
        <v>23.922000000000001</v>
      </c>
      <c r="AS51" s="20">
        <v>21.777000000000001</v>
      </c>
      <c r="AT51" s="20">
        <v>200.42500000000001</v>
      </c>
      <c r="AU51" s="50">
        <f>IFERROR(AVERAGE(INDEX(BA:BA,IFERROR(MATCH($B51-Annex!$B$4/60,$B:$B),2)):BA51),IF(Data!$B$2="",0,"-"))</f>
        <v>0.95017649007013938</v>
      </c>
      <c r="AV51" s="50">
        <f>IFERROR(AVERAGE(INDEX(BB:BB,IFERROR(MATCH($B51-Annex!$B$4/60,$B:$B),2)):BB51),IF(Data!$B$2="",0,"-"))</f>
        <v>17.144771467388363</v>
      </c>
      <c r="AW51" s="50">
        <f>IFERROR(AVERAGE(INDEX(BC:BC,IFERROR(MATCH($B51-Annex!$B$4/60,$B:$B),2)):BC51),IF(Data!$B$2="",0,"-"))</f>
        <v>0.48014276487549212</v>
      </c>
      <c r="AX51" s="50">
        <f>IFERROR(AVERAGE(INDEX(BD:BD,IFERROR(MATCH($B51-Annex!$B$4/60,$B:$B),2)):BD51),IF(Data!$B$2="",0,"-"))</f>
        <v>-5.2878233858718842</v>
      </c>
      <c r="AY51" s="50">
        <f>IFERROR(AVERAGE(INDEX(BE:BE,IFERROR(MATCH($B51-Annex!$B$4/60,$B:$B),2)):BE51),IF(Data!$B$2="",0,"-"))</f>
        <v>0.45779035871919538</v>
      </c>
      <c r="AZ51" s="50">
        <f>IFERROR(AVERAGE(INDEX(BF:BF,IFERROR(MATCH($B51-Annex!$B$4/60,$B:$B),2)):BF51),IF(Data!$B$2="",0,"-"))</f>
        <v>0.47434001458981234</v>
      </c>
      <c r="BA51" s="50">
        <f>IFERROR((5.670373*10^-8*(BG51+273.15)^4+((Annex!$B$5+Annex!$B$6)*(BG51-J51)+Annex!$B$7*(BG51-INDEX(BG:BG,IFERROR(MATCH($B51-Annex!$B$9/60,$B:$B),2)))/(60*($B51-INDEX($B:$B,IFERROR(MATCH($B51-Annex!$B$9/60,$B:$B),2)))))/Annex!$B$8)/1000,IF(Data!$B$2="",0,"-"))</f>
        <v>0.98667999973898624</v>
      </c>
      <c r="BB51" s="50">
        <f>IFERROR((5.670373*10^-8*(BH51+273.15)^4+((Annex!$B$5+Annex!$B$6)*(BH51-M51)+Annex!$B$7*(BH51-INDEX(BH:BH,IFERROR(MATCH($B51-Annex!$B$9/60,$B:$B),2)))/(60*($B51-INDEX($B:$B,IFERROR(MATCH($B51-Annex!$B$9/60,$B:$B),2)))))/Annex!$B$8)/1000,IF(Data!$B$2="",0,"-"))</f>
        <v>-25.395504228958931</v>
      </c>
      <c r="BC51" s="50">
        <f>IFERROR((5.670373*10^-8*(BI51+273.15)^4+((Annex!$B$5+Annex!$B$6)*(BI51-P51)+Annex!$B$7*(BI51-INDEX(BI:BI,IFERROR(MATCH($B51-Annex!$B$9/60,$B:$B),2)))/(60*($B51-INDEX($B:$B,IFERROR(MATCH($B51-Annex!$B$9/60,$B:$B),2)))))/Annex!$B$8)/1000,IF(Data!$B$2="",0,"-"))</f>
        <v>0.44824774526147448</v>
      </c>
      <c r="BD51" s="50">
        <f>IFERROR((5.670373*10^-8*(BJ51+273.15)^4+((Annex!$B$5+Annex!$B$6)*(BJ51-S51)+Annex!$B$7*(BJ51-INDEX(BJ:BJ,IFERROR(MATCH($B51-Annex!$B$9/60,$B:$B),2)))/(60*($B51-INDEX($B:$B,IFERROR(MATCH($B51-Annex!$B$9/60,$B:$B),2)))))/Annex!$B$8)/1000,IF(Data!$B$2="",0,"-"))</f>
        <v>22.028062149223093</v>
      </c>
      <c r="BE51" s="50">
        <f>IFERROR((5.670373*10^-8*(BK51+273.15)^4+((Annex!$B$5+Annex!$B$6)*(BK51-V51)+Annex!$B$7*(BK51-INDEX(BK:BK,IFERROR(MATCH($B51-Annex!$B$9/60,$B:$B),2)))/(60*($B51-INDEX($B:$B,IFERROR(MATCH($B51-Annex!$B$9/60,$B:$B),2)))))/Annex!$B$8)/1000,IF(Data!$B$2="",0,"-"))</f>
        <v>0.42491817786915448</v>
      </c>
      <c r="BF51" s="50">
        <f>IFERROR((5.670373*10^-8*(BL51+273.15)^4+((Annex!$B$5+Annex!$B$6)*(BL51-Y51)+Annex!$B$7*(BL51-INDEX(BL:BL,IFERROR(MATCH($B51-Annex!$B$9/60,$B:$B),2)))/(60*($B51-INDEX($B:$B,IFERROR(MATCH($B51-Annex!$B$9/60,$B:$B),2)))))/Annex!$B$8)/1000,IF(Data!$B$2="",0,"-"))</f>
        <v>0.48145129758243949</v>
      </c>
      <c r="BG51" s="20">
        <v>29.414999999999999</v>
      </c>
      <c r="BH51" s="20">
        <v>320.46199999999999</v>
      </c>
      <c r="BI51" s="20">
        <v>21.44</v>
      </c>
      <c r="BJ51" s="20">
        <v>136.70500000000001</v>
      </c>
      <c r="BK51" s="20">
        <v>20.837</v>
      </c>
      <c r="BL51" s="20">
        <v>21.44</v>
      </c>
    </row>
    <row r="52" spans="1:64" x14ac:dyDescent="0.3">
      <c r="A52" s="5">
        <v>51</v>
      </c>
      <c r="B52" s="19">
        <v>4.3298333405982703</v>
      </c>
      <c r="C52" s="20">
        <v>132.77110500000001</v>
      </c>
      <c r="D52" s="20">
        <v>130.105536</v>
      </c>
      <c r="E52" s="20">
        <v>164.714223</v>
      </c>
      <c r="F52" s="49">
        <f>IFERROR(SUM(C52:E52),IF(Data!$B$2="",0,"-"))</f>
        <v>427.59086400000001</v>
      </c>
      <c r="G52" s="50">
        <f>IFERROR(F52-Annex!$B$10,IF(Data!$B$2="",0,"-"))</f>
        <v>150.96286400000002</v>
      </c>
      <c r="H52" s="50">
        <f>IFERROR(-14000*(G52-INDEX(G:G,IFERROR(MATCH($B52-Annex!$B$11/60,$B:$B),2)))/(60*($B52-INDEX($B:$B,IFERROR(MATCH($B52-Annex!$B$11/60,$B:$B),2)))),IF(Data!$B$2="",0,"-"))</f>
        <v>10.883201502278277</v>
      </c>
      <c r="I52" s="20">
        <v>0.57662702600000004</v>
      </c>
      <c r="J52" s="20">
        <v>33.679000000000002</v>
      </c>
      <c r="K52" s="20">
        <v>436.88200000000001</v>
      </c>
      <c r="L52" s="20">
        <v>116.233</v>
      </c>
      <c r="M52" s="20">
        <v>104.202</v>
      </c>
      <c r="N52" s="20">
        <v>10.617000000000001</v>
      </c>
      <c r="O52" s="20">
        <v>33.625999999999998</v>
      </c>
      <c r="P52" s="20">
        <v>21.564</v>
      </c>
      <c r="Q52" s="20">
        <v>190.16499999999999</v>
      </c>
      <c r="R52" s="20">
        <v>29.555</v>
      </c>
      <c r="S52" s="20">
        <v>64.363</v>
      </c>
      <c r="T52" s="20">
        <v>242.26900000000001</v>
      </c>
      <c r="U52" s="20">
        <v>24.501000000000001</v>
      </c>
      <c r="V52" s="20">
        <v>20.163</v>
      </c>
      <c r="W52" s="20">
        <v>307.15699999999998</v>
      </c>
      <c r="X52" s="20">
        <v>22.658000000000001</v>
      </c>
      <c r="Y52" s="20">
        <v>20.908000000000001</v>
      </c>
      <c r="Z52" s="20">
        <v>393.01100000000002</v>
      </c>
      <c r="AA52" s="20">
        <v>21.954999999999998</v>
      </c>
      <c r="AB52" s="20">
        <v>254.63800000000001</v>
      </c>
      <c r="AC52" s="20">
        <v>21.582000000000001</v>
      </c>
      <c r="AD52" s="20">
        <v>388.928</v>
      </c>
      <c r="AE52" s="20">
        <v>21.315999999999999</v>
      </c>
      <c r="AF52" s="50">
        <f>IFERROR(AVERAGE(INDEX(AJ:AJ,IFERROR(MATCH($B52-Annex!$B$4/60,$B:$B),2)):AJ52),IF(Data!$B$2="",0,"-"))</f>
        <v>0.29301627595607155</v>
      </c>
      <c r="AG52" s="50">
        <f>IFERROR(AVERAGE(INDEX(AK:AK,IFERROR(MATCH($B52-Annex!$B$4/60,$B:$B),2)):AK52),IF(Data!$B$2="",0,"-"))</f>
        <v>5.0045450833623004</v>
      </c>
      <c r="AH52" s="50">
        <f>IFERROR(AVERAGE(INDEX(AL:AL,IFERROR(MATCH($B52-Annex!$B$4/60,$B:$B),2)):AL52),IF(Data!$B$2="",0,"-"))</f>
        <v>0.43582863773086478</v>
      </c>
      <c r="AI52" s="50">
        <f>IFERROR(AVERAGE(INDEX(AM:AM,IFERROR(MATCH($B52-Annex!$B$4/60,$B:$B),2)):AM52),IF(Data!$B$2="",0,"-"))</f>
        <v>6.4759887593970404</v>
      </c>
      <c r="AJ52" s="50">
        <f>IFERROR((5.670373*10^-8*(AN52+273.15)^4+((Annex!$B$5+Annex!$B$6)*(AN52-J52)+Annex!$B$7*(AN52-INDEX(AN:AN,IFERROR(MATCH($B52-Annex!$B$9/60,$B:$B),2)))/(60*($B52-INDEX($B:$B,IFERROR(MATCH($B52-Annex!$B$9/60,$B:$B),2)))))/Annex!$B$8)/1000,IF(Data!$B$2="",0,"-"))</f>
        <v>0.27336775033497496</v>
      </c>
      <c r="AK52" s="50">
        <f>IFERROR((5.670373*10^-8*(AO52+273.15)^4+((Annex!$B$5+Annex!$B$6)*(AO52-M52)+Annex!$B$7*(AO52-INDEX(AO:AO,IFERROR(MATCH($B52-Annex!$B$9/60,$B:$B),2)))/(60*($B52-INDEX($B:$B,IFERROR(MATCH($B52-Annex!$B$9/60,$B:$B),2)))))/Annex!$B$8)/1000,IF(Data!$B$2="",0,"-"))</f>
        <v>28.380007541205064</v>
      </c>
      <c r="AL52" s="50">
        <f>IFERROR((5.670373*10^-8*(AP52+273.15)^4+((Annex!$B$5+Annex!$B$6)*(AP52-P52)+Annex!$B$7*(AP52-INDEX(AP:AP,IFERROR(MATCH($B52-Annex!$B$9/60,$B:$B),2)))/(60*($B52-INDEX($B:$B,IFERROR(MATCH($B52-Annex!$B$9/60,$B:$B),2)))))/Annex!$B$8)/1000,IF(Data!$B$2="",0,"-"))</f>
        <v>0.45720907998681104</v>
      </c>
      <c r="AM52" s="50">
        <f>IFERROR((5.670373*10^-8*(AQ52+273.15)^4+((Annex!$B$5+Annex!$B$6)*(AQ52-S52)+Annex!$B$7*(AQ52-INDEX(AQ:AQ,IFERROR(MATCH($B52-Annex!$B$9/60,$B:$B),2)))/(60*($B52-INDEX($B:$B,IFERROR(MATCH($B52-Annex!$B$9/60,$B:$B),2)))))/Annex!$B$8)/1000,IF(Data!$B$2="",0,"-"))</f>
        <v>21.469500247421976</v>
      </c>
      <c r="AN52" s="20">
        <v>21.475999999999999</v>
      </c>
      <c r="AO52" s="20">
        <v>136.548</v>
      </c>
      <c r="AP52" s="20">
        <v>20.960999999999999</v>
      </c>
      <c r="AQ52" s="20">
        <v>152.297</v>
      </c>
      <c r="AR52" s="20">
        <v>24.184999999999999</v>
      </c>
      <c r="AS52" s="20">
        <v>21.759</v>
      </c>
      <c r="AT52" s="20">
        <v>193.45500000000001</v>
      </c>
      <c r="AU52" s="50">
        <f>IFERROR(AVERAGE(INDEX(BA:BA,IFERROR(MATCH($B52-Annex!$B$4/60,$B:$B),2)):BA52),IF(Data!$B$2="",0,"-"))</f>
        <v>0.97386878354563955</v>
      </c>
      <c r="AV52" s="50">
        <f>IFERROR(AVERAGE(INDEX(BB:BB,IFERROR(MATCH($B52-Annex!$B$4/60,$B:$B),2)):BB52),IF(Data!$B$2="",0,"-"))</f>
        <v>14.142033860492811</v>
      </c>
      <c r="AW52" s="50">
        <f>IFERROR(AVERAGE(INDEX(BC:BC,IFERROR(MATCH($B52-Annex!$B$4/60,$B:$B),2)):BC52),IF(Data!$B$2="",0,"-"))</f>
        <v>0.48420320337940226</v>
      </c>
      <c r="AX52" s="50">
        <f>IFERROR(AVERAGE(INDEX(BD:BD,IFERROR(MATCH($B52-Annex!$B$4/60,$B:$B),2)):BD52),IF(Data!$B$2="",0,"-"))</f>
        <v>-8.3516479915516619</v>
      </c>
      <c r="AY52" s="50">
        <f>IFERROR(AVERAGE(INDEX(BE:BE,IFERROR(MATCH($B52-Annex!$B$4/60,$B:$B),2)):BE52),IF(Data!$B$2="",0,"-"))</f>
        <v>0.4672217322355775</v>
      </c>
      <c r="AZ52" s="50">
        <f>IFERROR(AVERAGE(INDEX(BF:BF,IFERROR(MATCH($B52-Annex!$B$4/60,$B:$B),2)):BF52),IF(Data!$B$2="",0,"-"))</f>
        <v>0.48416345651443288</v>
      </c>
      <c r="BA52" s="50">
        <f>IFERROR((5.670373*10^-8*(BG52+273.15)^4+((Annex!$B$5+Annex!$B$6)*(BG52-J52)+Annex!$B$7*(BG52-INDEX(BG:BG,IFERROR(MATCH($B52-Annex!$B$9/60,$B:$B),2)))/(60*($B52-INDEX($B:$B,IFERROR(MATCH($B52-Annex!$B$9/60,$B:$B),2)))))/Annex!$B$8)/1000,IF(Data!$B$2="",0,"-"))</f>
        <v>1.0384475828032529</v>
      </c>
      <c r="BB52" s="50">
        <f>IFERROR((5.670373*10^-8*(BH52+273.15)^4+((Annex!$B$5+Annex!$B$6)*(BH52-M52)+Annex!$B$7*(BH52-INDEX(BH:BH,IFERROR(MATCH($B52-Annex!$B$9/60,$B:$B),2)))/(60*($B52-INDEX($B:$B,IFERROR(MATCH($B52-Annex!$B$9/60,$B:$B),2)))))/Annex!$B$8)/1000,IF(Data!$B$2="",0,"-"))</f>
        <v>42.975814804800855</v>
      </c>
      <c r="BC52" s="50">
        <f>IFERROR((5.670373*10^-8*(BI52+273.15)^4+((Annex!$B$5+Annex!$B$6)*(BI52-P52)+Annex!$B$7*(BI52-INDEX(BI:BI,IFERROR(MATCH($B52-Annex!$B$9/60,$B:$B),2)))/(60*($B52-INDEX($B:$B,IFERROR(MATCH($B52-Annex!$B$9/60,$B:$B),2)))))/Annex!$B$8)/1000,IF(Data!$B$2="",0,"-"))</f>
        <v>0.51036572196083507</v>
      </c>
      <c r="BD52" s="50">
        <f>IFERROR((5.670373*10^-8*(BJ52+273.15)^4+((Annex!$B$5+Annex!$B$6)*(BJ52-S52)+Annex!$B$7*(BJ52-INDEX(BJ:BJ,IFERROR(MATCH($B52-Annex!$B$9/60,$B:$B),2)))/(60*($B52-INDEX($B:$B,IFERROR(MATCH($B52-Annex!$B$9/60,$B:$B),2)))))/Annex!$B$8)/1000,IF(Data!$B$2="",0,"-"))</f>
        <v>-14.859308233431962</v>
      </c>
      <c r="BE52" s="50">
        <f>IFERROR((5.670373*10^-8*(BK52+273.15)^4+((Annex!$B$5+Annex!$B$6)*(BK52-V52)+Annex!$B$7*(BK52-INDEX(BK:BK,IFERROR(MATCH($B52-Annex!$B$9/60,$B:$B),2)))/(60*($B52-INDEX($B:$B,IFERROR(MATCH($B52-Annex!$B$9/60,$B:$B),2)))))/Annex!$B$8)/1000,IF(Data!$B$2="",0,"-"))</f>
        <v>0.46740977822787111</v>
      </c>
      <c r="BF52" s="50">
        <f>IFERROR((5.670373*10^-8*(BL52+273.15)^4+((Annex!$B$5+Annex!$B$6)*(BL52-Y52)+Annex!$B$7*(BL52-INDEX(BL:BL,IFERROR(MATCH($B52-Annex!$B$9/60,$B:$B),2)))/(60*($B52-INDEX($B:$B,IFERROR(MATCH($B52-Annex!$B$9/60,$B:$B),2)))))/Annex!$B$8)/1000,IF(Data!$B$2="",0,"-"))</f>
        <v>0.52358443215151762</v>
      </c>
      <c r="BG52" s="20">
        <v>30.029</v>
      </c>
      <c r="BH52" s="20">
        <v>365.64400000000001</v>
      </c>
      <c r="BI52" s="20">
        <v>21.529</v>
      </c>
      <c r="BJ52" s="20">
        <v>114.081</v>
      </c>
      <c r="BK52" s="20">
        <v>20.872</v>
      </c>
      <c r="BL52" s="20">
        <v>21.492999999999999</v>
      </c>
    </row>
    <row r="53" spans="1:64" x14ac:dyDescent="0.3">
      <c r="A53" s="5">
        <v>52</v>
      </c>
      <c r="B53" s="19">
        <v>4.4134999997913837</v>
      </c>
      <c r="C53" s="20">
        <v>132.781678</v>
      </c>
      <c r="D53" s="20">
        <v>130.136481</v>
      </c>
      <c r="E53" s="20">
        <v>164.73052000000001</v>
      </c>
      <c r="F53" s="49">
        <f>IFERROR(SUM(C53:E53),IF(Data!$B$2="",0,"-"))</f>
        <v>427.64867900000002</v>
      </c>
      <c r="G53" s="50">
        <f>IFERROR(F53-Annex!$B$10,IF(Data!$B$2="",0,"-"))</f>
        <v>151.02067900000003</v>
      </c>
      <c r="H53" s="50">
        <f>IFERROR(-14000*(G53-INDEX(G:G,IFERROR(MATCH($B53-Annex!$B$11/60,$B:$B),2)))/(60*($B53-INDEX($B:$B,IFERROR(MATCH($B53-Annex!$B$11/60,$B:$B),2)))),IF(Data!$B$2="",0,"-"))</f>
        <v>-7.3216403390411893</v>
      </c>
      <c r="I53" s="20">
        <v>0.61785203799999999</v>
      </c>
      <c r="J53" s="20">
        <v>34.451000000000001</v>
      </c>
      <c r="K53" s="20">
        <v>9.8999999999999993E+37</v>
      </c>
      <c r="L53" s="20">
        <v>120.88500000000001</v>
      </c>
      <c r="M53" s="20">
        <v>108.458</v>
      </c>
      <c r="N53" s="20">
        <v>370.39800000000002</v>
      </c>
      <c r="O53" s="20">
        <v>34.1</v>
      </c>
      <c r="P53" s="20">
        <v>21.6</v>
      </c>
      <c r="Q53" s="20">
        <v>329.11799999999999</v>
      </c>
      <c r="R53" s="20">
        <v>29.870999999999999</v>
      </c>
      <c r="S53" s="20">
        <v>17.448</v>
      </c>
      <c r="T53" s="20">
        <v>284.00700000000001</v>
      </c>
      <c r="U53" s="20">
        <v>24.640999999999998</v>
      </c>
      <c r="V53" s="20">
        <v>20.126999999999999</v>
      </c>
      <c r="W53" s="20">
        <v>356.93900000000002</v>
      </c>
      <c r="X53" s="20">
        <v>22.693000000000001</v>
      </c>
      <c r="Y53" s="20">
        <v>20.89</v>
      </c>
      <c r="Z53" s="20">
        <v>473.97699999999998</v>
      </c>
      <c r="AA53" s="20">
        <v>21.972000000000001</v>
      </c>
      <c r="AB53" s="20">
        <v>224.435</v>
      </c>
      <c r="AC53" s="20">
        <v>21.670999999999999</v>
      </c>
      <c r="AD53" s="20">
        <v>480.86099999999999</v>
      </c>
      <c r="AE53" s="20">
        <v>21.315999999999999</v>
      </c>
      <c r="AF53" s="50">
        <f>IFERROR(AVERAGE(INDEX(AJ:AJ,IFERROR(MATCH($B53-Annex!$B$4/60,$B:$B),2)):AJ53),IF(Data!$B$2="",0,"-"))</f>
        <v>0.27750391715762401</v>
      </c>
      <c r="AG53" s="50">
        <f>IFERROR(AVERAGE(INDEX(AK:AK,IFERROR(MATCH($B53-Annex!$B$4/60,$B:$B),2)):AK53),IF(Data!$B$2="",0,"-"))</f>
        <v>12.096779515303508</v>
      </c>
      <c r="AH53" s="50">
        <f>IFERROR(AVERAGE(INDEX(AL:AL,IFERROR(MATCH($B53-Annex!$B$4/60,$B:$B),2)):AL53),IF(Data!$B$2="",0,"-"))</f>
        <v>0.42661928454253811</v>
      </c>
      <c r="AI53" s="50">
        <f>IFERROR(AVERAGE(INDEX(AM:AM,IFERROR(MATCH($B53-Annex!$B$4/60,$B:$B),2)):AM53),IF(Data!$B$2="",0,"-"))</f>
        <v>15.318063028132142</v>
      </c>
      <c r="AJ53" s="50">
        <f>IFERROR((5.670373*10^-8*(AN53+273.15)^4+((Annex!$B$5+Annex!$B$6)*(AN53-J53)+Annex!$B$7*(AN53-INDEX(AN:AN,IFERROR(MATCH($B53-Annex!$B$9/60,$B:$B),2)))/(60*($B53-INDEX($B:$B,IFERROR(MATCH($B53-Annex!$B$9/60,$B:$B),2)))))/Annex!$B$8)/1000,IF(Data!$B$2="",0,"-"))</f>
        <v>0.22040822718902164</v>
      </c>
      <c r="AK53" s="50">
        <f>IFERROR((5.670373*10^-8*(AO53+273.15)^4+((Annex!$B$5+Annex!$B$6)*(AO53-M53)+Annex!$B$7*(AO53-INDEX(AO:AO,IFERROR(MATCH($B53-Annex!$B$9/60,$B:$B),2)))/(60*($B53-INDEX($B:$B,IFERROR(MATCH($B53-Annex!$B$9/60,$B:$B),2)))))/Annex!$B$8)/1000,IF(Data!$B$2="",0,"-"))</f>
        <v>-0.12099891506120229</v>
      </c>
      <c r="AL53" s="50">
        <f>IFERROR((5.670373*10^-8*(AP53+273.15)^4+((Annex!$B$5+Annex!$B$6)*(AP53-P53)+Annex!$B$7*(AP53-INDEX(AP:AP,IFERROR(MATCH($B53-Annex!$B$9/60,$B:$B),2)))/(60*($B53-INDEX($B:$B,IFERROR(MATCH($B53-Annex!$B$9/60,$B:$B),2)))))/Annex!$B$8)/1000,IF(Data!$B$2="",0,"-"))</f>
        <v>0.41832010128167152</v>
      </c>
      <c r="AM53" s="50">
        <f>IFERROR((5.670373*10^-8*(AQ53+273.15)^4+((Annex!$B$5+Annex!$B$6)*(AQ53-S53)+Annex!$B$7*(AQ53-INDEX(AQ:AQ,IFERROR(MATCH($B53-Annex!$B$9/60,$B:$B),2)))/(60*($B53-INDEX($B:$B,IFERROR(MATCH($B53-Annex!$B$9/60,$B:$B),2)))))/Annex!$B$8)/1000,IF(Data!$B$2="",0,"-"))</f>
        <v>114.33818144501699</v>
      </c>
      <c r="AN53" s="20">
        <v>21.529</v>
      </c>
      <c r="AO53" s="20">
        <v>137.37299999999999</v>
      </c>
      <c r="AP53" s="20">
        <v>20.925999999999998</v>
      </c>
      <c r="AQ53" s="20">
        <v>266.47300000000001</v>
      </c>
      <c r="AR53" s="20">
        <v>24.431000000000001</v>
      </c>
      <c r="AS53" s="20">
        <v>21.706</v>
      </c>
      <c r="AT53" s="20">
        <v>153.607</v>
      </c>
      <c r="AU53" s="50">
        <f>IFERROR(AVERAGE(INDEX(BA:BA,IFERROR(MATCH($B53-Annex!$B$4/60,$B:$B),2)):BA53),IF(Data!$B$2="",0,"-"))</f>
        <v>0.98551354456970286</v>
      </c>
      <c r="AV53" s="50">
        <f>IFERROR(AVERAGE(INDEX(BB:BB,IFERROR(MATCH($B53-Annex!$B$4/60,$B:$B),2)):BB53),IF(Data!$B$2="",0,"-"))</f>
        <v>15.295722647248336</v>
      </c>
      <c r="AW53" s="50">
        <f>IFERROR(AVERAGE(INDEX(BC:BC,IFERROR(MATCH($B53-Annex!$B$4/60,$B:$B),2)):BC53),IF(Data!$B$2="",0,"-"))</f>
        <v>0.48285083685332086</v>
      </c>
      <c r="AX53" s="50">
        <f>IFERROR(AVERAGE(INDEX(BD:BD,IFERROR(MATCH($B53-Annex!$B$4/60,$B:$B),2)):BD53),IF(Data!$B$2="",0,"-"))</f>
        <v>-18.98399648319991</v>
      </c>
      <c r="AY53" s="50">
        <f>IFERROR(AVERAGE(INDEX(BE:BE,IFERROR(MATCH($B53-Annex!$B$4/60,$B:$B),2)):BE53),IF(Data!$B$2="",0,"-"))</f>
        <v>0.46196673775601821</v>
      </c>
      <c r="AZ53" s="50">
        <f>IFERROR(AVERAGE(INDEX(BF:BF,IFERROR(MATCH($B53-Annex!$B$4/60,$B:$B),2)):BF53),IF(Data!$B$2="",0,"-"))</f>
        <v>0.47118244932267228</v>
      </c>
      <c r="BA53" s="50">
        <f>IFERROR((5.670373*10^-8*(BG53+273.15)^4+((Annex!$B$5+Annex!$B$6)*(BG53-J53)+Annex!$B$7*(BG53-INDEX(BG:BG,IFERROR(MATCH($B53-Annex!$B$9/60,$B:$B),2)))/(60*($B53-INDEX($B:$B,IFERROR(MATCH($B53-Annex!$B$9/60,$B:$B),2)))))/Annex!$B$8)/1000,IF(Data!$B$2="",0,"-"))</f>
        <v>1.0001982136280776</v>
      </c>
      <c r="BB53" s="50">
        <f>IFERROR((5.670373*10^-8*(BH53+273.15)^4+((Annex!$B$5+Annex!$B$6)*(BH53-M53)+Annex!$B$7*(BH53-INDEX(BH:BH,IFERROR(MATCH($B53-Annex!$B$9/60,$B:$B),2)))/(60*($B53-INDEX($B:$B,IFERROR(MATCH($B53-Annex!$B$9/60,$B:$B),2)))))/Annex!$B$8)/1000,IF(Data!$B$2="",0,"-"))</f>
        <v>50.449769956281273</v>
      </c>
      <c r="BC53" s="50">
        <f>IFERROR((5.670373*10^-8*(BI53+273.15)^4+((Annex!$B$5+Annex!$B$6)*(BI53-P53)+Annex!$B$7*(BI53-INDEX(BI:BI,IFERROR(MATCH($B53-Annex!$B$9/60,$B:$B),2)))/(60*($B53-INDEX($B:$B,IFERROR(MATCH($B53-Annex!$B$9/60,$B:$B),2)))))/Annex!$B$8)/1000,IF(Data!$B$2="",0,"-"))</f>
        <v>0.48237863838480055</v>
      </c>
      <c r="BD53" s="50">
        <f>IFERROR((5.670373*10^-8*(BJ53+273.15)^4+((Annex!$B$5+Annex!$B$6)*(BJ53-S53)+Annex!$B$7*(BJ53-INDEX(BJ:BJ,IFERROR(MATCH($B53-Annex!$B$9/60,$B:$B),2)))/(60*($B53-INDEX($B:$B,IFERROR(MATCH($B53-Annex!$B$9/60,$B:$B),2)))))/Annex!$B$8)/1000,IF(Data!$B$2="",0,"-"))</f>
        <v>-48.291997998586567</v>
      </c>
      <c r="BE53" s="50">
        <f>IFERROR((5.670373*10^-8*(BK53+273.15)^4+((Annex!$B$5+Annex!$B$6)*(BK53-V53)+Annex!$B$7*(BK53-INDEX(BK:BK,IFERROR(MATCH($B53-Annex!$B$9/60,$B:$B),2)))/(60*($B53-INDEX($B:$B,IFERROR(MATCH($B53-Annex!$B$9/60,$B:$B),2)))))/Annex!$B$8)/1000,IF(Data!$B$2="",0,"-"))</f>
        <v>0.42963225538016381</v>
      </c>
      <c r="BF53" s="50">
        <f>IFERROR((5.670373*10^-8*(BL53+273.15)^4+((Annex!$B$5+Annex!$B$6)*(BL53-Y53)+Annex!$B$7*(BL53-INDEX(BL:BL,IFERROR(MATCH($B53-Annex!$B$9/60,$B:$B),2)))/(60*($B53-INDEX($B:$B,IFERROR(MATCH($B53-Annex!$B$9/60,$B:$B),2)))))/Annex!$B$8)/1000,IF(Data!$B$2="",0,"-"))</f>
        <v>0.43942982165587463</v>
      </c>
      <c r="BG53" s="20">
        <v>30.573</v>
      </c>
      <c r="BH53" s="20">
        <v>384.79399999999998</v>
      </c>
      <c r="BI53" s="20">
        <v>21.547000000000001</v>
      </c>
      <c r="BJ53" s="20">
        <v>42.125</v>
      </c>
      <c r="BK53" s="20">
        <v>20.818999999999999</v>
      </c>
      <c r="BL53" s="20">
        <v>21.44</v>
      </c>
    </row>
    <row r="54" spans="1:64" x14ac:dyDescent="0.3">
      <c r="A54" s="5">
        <v>53</v>
      </c>
      <c r="B54" s="19">
        <v>4.4971666694618762</v>
      </c>
      <c r="C54" s="20">
        <v>132.74180699999999</v>
      </c>
      <c r="D54" s="20">
        <v>130.14055500000001</v>
      </c>
      <c r="E54" s="20">
        <v>164.71502799999999</v>
      </c>
      <c r="F54" s="49">
        <f>IFERROR(SUM(C54:E54),IF(Data!$B$2="",0,"-"))</f>
        <v>427.59739000000002</v>
      </c>
      <c r="G54" s="50">
        <f>IFERROR(F54-Annex!$B$10,IF(Data!$B$2="",0,"-"))</f>
        <v>150.96939000000003</v>
      </c>
      <c r="H54" s="50">
        <f>IFERROR(-14000*(G54-INDEX(G:G,IFERROR(MATCH($B54-Annex!$B$11/60,$B:$B),2)))/(60*($B54-INDEX($B:$B,IFERROR(MATCH($B54-Annex!$B$11/60,$B:$B),2)))),IF(Data!$B$2="",0,"-"))</f>
        <v>13.507889970787922</v>
      </c>
      <c r="I54" s="20">
        <v>0.57662702600000004</v>
      </c>
      <c r="J54" s="20">
        <v>34.767000000000003</v>
      </c>
      <c r="K54" s="20">
        <v>9.8999999999999993E+37</v>
      </c>
      <c r="L54" s="20">
        <v>124.71</v>
      </c>
      <c r="M54" s="20">
        <v>140.03100000000001</v>
      </c>
      <c r="N54" s="20">
        <v>567.02700000000004</v>
      </c>
      <c r="O54" s="20">
        <v>34.661999999999999</v>
      </c>
      <c r="P54" s="20">
        <v>21.652999999999999</v>
      </c>
      <c r="Q54" s="20">
        <v>362.40899999999999</v>
      </c>
      <c r="R54" s="20">
        <v>30.187000000000001</v>
      </c>
      <c r="S54" s="20">
        <v>3.778</v>
      </c>
      <c r="T54" s="20">
        <v>314.21499999999997</v>
      </c>
      <c r="U54" s="20">
        <v>24.747</v>
      </c>
      <c r="V54" s="20">
        <v>20.268999999999998</v>
      </c>
      <c r="W54" s="20">
        <v>330.36200000000002</v>
      </c>
      <c r="X54" s="20">
        <v>22.710999999999999</v>
      </c>
      <c r="Y54" s="20">
        <v>20.925999999999998</v>
      </c>
      <c r="Z54" s="20">
        <v>476.28300000000002</v>
      </c>
      <c r="AA54" s="20">
        <v>22.042999999999999</v>
      </c>
      <c r="AB54" s="20">
        <v>213.114</v>
      </c>
      <c r="AC54" s="20">
        <v>21.689</v>
      </c>
      <c r="AD54" s="20">
        <v>449.31599999999997</v>
      </c>
      <c r="AE54" s="20">
        <v>21.405000000000001</v>
      </c>
      <c r="AF54" s="50">
        <f>IFERROR(AVERAGE(INDEX(AJ:AJ,IFERROR(MATCH($B54-Annex!$B$4/60,$B:$B),2)):AJ54),IF(Data!$B$2="",0,"-"))</f>
        <v>0.27466445131224493</v>
      </c>
      <c r="AG54" s="50">
        <f>IFERROR(AVERAGE(INDEX(AK:AK,IFERROR(MATCH($B54-Annex!$B$4/60,$B:$B),2)):AK54),IF(Data!$B$2="",0,"-"))</f>
        <v>16.5614939582617</v>
      </c>
      <c r="AH54" s="50">
        <f>IFERROR(AVERAGE(INDEX(AL:AL,IFERROR(MATCH($B54-Annex!$B$4/60,$B:$B),2)):AL54),IF(Data!$B$2="",0,"-"))</f>
        <v>0.42142033969667075</v>
      </c>
      <c r="AI54" s="50">
        <f>IFERROR(AVERAGE(INDEX(AM:AM,IFERROR(MATCH($B54-Annex!$B$4/60,$B:$B),2)):AM54),IF(Data!$B$2="",0,"-"))</f>
        <v>14.92058426583163</v>
      </c>
      <c r="AJ54" s="50">
        <f>IFERROR((5.670373*10^-8*(AN54+273.15)^4+((Annex!$B$5+Annex!$B$6)*(AN54-J54)+Annex!$B$7*(AN54-INDEX(AN:AN,IFERROR(MATCH($B54-Annex!$B$9/60,$B:$B),2)))/(60*($B54-INDEX($B:$B,IFERROR(MATCH($B54-Annex!$B$9/60,$B:$B),2)))))/Annex!$B$8)/1000,IF(Data!$B$2="",0,"-"))</f>
        <v>0.25499577591316458</v>
      </c>
      <c r="AK54" s="50">
        <f>IFERROR((5.670373*10^-8*(AO54+273.15)^4+((Annex!$B$5+Annex!$B$6)*(AO54-M54)+Annex!$B$7*(AO54-INDEX(AO:AO,IFERROR(MATCH($B54-Annex!$B$9/60,$B:$B),2)))/(60*($B54-INDEX($B:$B,IFERROR(MATCH($B54-Annex!$B$9/60,$B:$B),2)))))/Annex!$B$8)/1000,IF(Data!$B$2="",0,"-"))</f>
        <v>21.138015200380046</v>
      </c>
      <c r="AL54" s="50">
        <f>IFERROR((5.670373*10^-8*(AP54+273.15)^4+((Annex!$B$5+Annex!$B$6)*(AP54-P54)+Annex!$B$7*(AP54-INDEX(AP:AP,IFERROR(MATCH($B54-Annex!$B$9/60,$B:$B),2)))/(60*($B54-INDEX($B:$B,IFERROR(MATCH($B54-Annex!$B$9/60,$B:$B),2)))))/Annex!$B$8)/1000,IF(Data!$B$2="",0,"-"))</f>
        <v>0.37950165114944728</v>
      </c>
      <c r="AM54" s="50">
        <f>IFERROR((5.670373*10^-8*(AQ54+273.15)^4+((Annex!$B$5+Annex!$B$6)*(AQ54-S54)+Annex!$B$7*(AQ54-INDEX(AQ:AQ,IFERROR(MATCH($B54-Annex!$B$9/60,$B:$B),2)))/(60*($B54-INDEX($B:$B,IFERROR(MATCH($B54-Annex!$B$9/60,$B:$B),2)))))/Annex!$B$8)/1000,IF(Data!$B$2="",0,"-"))</f>
        <v>83.584384745655242</v>
      </c>
      <c r="AN54" s="20">
        <v>21.706</v>
      </c>
      <c r="AO54" s="20">
        <v>171.38800000000001</v>
      </c>
      <c r="AP54" s="20">
        <v>20.908000000000001</v>
      </c>
      <c r="AQ54" s="20">
        <v>289.036</v>
      </c>
      <c r="AR54" s="20">
        <v>24.747</v>
      </c>
      <c r="AS54" s="20">
        <v>21.759</v>
      </c>
      <c r="AT54" s="20">
        <v>142.07300000000001</v>
      </c>
      <c r="AU54" s="50">
        <f>IFERROR(AVERAGE(INDEX(BA:BA,IFERROR(MATCH($B54-Annex!$B$4/60,$B:$B),2)):BA54),IF(Data!$B$2="",0,"-"))</f>
        <v>0.99058017853191871</v>
      </c>
      <c r="AV54" s="50">
        <f>IFERROR(AVERAGE(INDEX(BB:BB,IFERROR(MATCH($B54-Annex!$B$4/60,$B:$B),2)):BB54),IF(Data!$B$2="",0,"-"))</f>
        <v>14.37614130240382</v>
      </c>
      <c r="AW54" s="50">
        <f>IFERROR(AVERAGE(INDEX(BC:BC,IFERROR(MATCH($B54-Annex!$B$4/60,$B:$B),2)):BC54),IF(Data!$B$2="",0,"-"))</f>
        <v>0.48567095571376934</v>
      </c>
      <c r="AX54" s="50">
        <f>IFERROR(AVERAGE(INDEX(BD:BD,IFERROR(MATCH($B54-Annex!$B$4/60,$B:$B),2)):BD54),IF(Data!$B$2="",0,"-"))</f>
        <v>-22.926293687532628</v>
      </c>
      <c r="AY54" s="50">
        <f>IFERROR(AVERAGE(INDEX(BE:BE,IFERROR(MATCH($B54-Annex!$B$4/60,$B:$B),2)):BE54),IF(Data!$B$2="",0,"-"))</f>
        <v>0.45921547389876027</v>
      </c>
      <c r="AZ54" s="50">
        <f>IFERROR(AVERAGE(INDEX(BF:BF,IFERROR(MATCH($B54-Annex!$B$4/60,$B:$B),2)):BF54),IF(Data!$B$2="",0,"-"))</f>
        <v>0.47164360358096152</v>
      </c>
      <c r="BA54" s="50">
        <f>IFERROR((5.670373*10^-8*(BG54+273.15)^4+((Annex!$B$5+Annex!$B$6)*(BG54-J54)+Annex!$B$7*(BG54-INDEX(BG:BG,IFERROR(MATCH($B54-Annex!$B$9/60,$B:$B),2)))/(60*($B54-INDEX($B:$B,IFERROR(MATCH($B54-Annex!$B$9/60,$B:$B),2)))))/Annex!$B$8)/1000,IF(Data!$B$2="",0,"-"))</f>
        <v>0.96286112024363935</v>
      </c>
      <c r="BB54" s="50">
        <f>IFERROR((5.670373*10^-8*(BH54+273.15)^4+((Annex!$B$5+Annex!$B$6)*(BH54-M54)+Annex!$B$7*(BH54-INDEX(BH:BH,IFERROR(MATCH($B54-Annex!$B$9/60,$B:$B),2)))/(60*($B54-INDEX($B:$B,IFERROR(MATCH($B54-Annex!$B$9/60,$B:$B),2)))))/Annex!$B$8)/1000,IF(Data!$B$2="",0,"-"))</f>
        <v>16.811270425334911</v>
      </c>
      <c r="BC54" s="50">
        <f>IFERROR((5.670373*10^-8*(BI54+273.15)^4+((Annex!$B$5+Annex!$B$6)*(BI54-P54)+Annex!$B$7*(BI54-INDEX(BI:BI,IFERROR(MATCH($B54-Annex!$B$9/60,$B:$B),2)))/(60*($B54-INDEX($B:$B,IFERROR(MATCH($B54-Annex!$B$9/60,$B:$B),2)))))/Annex!$B$8)/1000,IF(Data!$B$2="",0,"-"))</f>
        <v>0.4738392600554841</v>
      </c>
      <c r="BD54" s="50">
        <f>IFERROR((5.670373*10^-8*(BJ54+273.15)^4+((Annex!$B$5+Annex!$B$6)*(BJ54-S54)+Annex!$B$7*(BJ54-INDEX(BJ:BJ,IFERROR(MATCH($B54-Annex!$B$9/60,$B:$B),2)))/(60*($B54-INDEX($B:$B,IFERROR(MATCH($B54-Annex!$B$9/60,$B:$B),2)))))/Annex!$B$8)/1000,IF(Data!$B$2="",0,"-"))</f>
        <v>-57.423557633175975</v>
      </c>
      <c r="BE54" s="50">
        <f>IFERROR((5.670373*10^-8*(BK54+273.15)^4+((Annex!$B$5+Annex!$B$6)*(BK54-V54)+Annex!$B$7*(BK54-INDEX(BK:BK,IFERROR(MATCH($B54-Annex!$B$9/60,$B:$B),2)))/(60*($B54-INDEX($B:$B,IFERROR(MATCH($B54-Annex!$B$9/60,$B:$B),2)))))/Annex!$B$8)/1000,IF(Data!$B$2="",0,"-"))</f>
        <v>0.42796826993149206</v>
      </c>
      <c r="BF54" s="50">
        <f>IFERROR((5.670373*10^-8*(BL54+273.15)^4+((Annex!$B$5+Annex!$B$6)*(BL54-Y54)+Annex!$B$7*(BL54-INDEX(BL:BL,IFERROR(MATCH($B54-Annex!$B$9/60,$B:$B),2)))/(60*($B54-INDEX($B:$B,IFERROR(MATCH($B54-Annex!$B$9/60,$B:$B),2)))))/Annex!$B$8)/1000,IF(Data!$B$2="",0,"-"))</f>
        <v>0.45996333560772279</v>
      </c>
      <c r="BG54" s="20">
        <v>31.099</v>
      </c>
      <c r="BH54" s="20">
        <v>369.43400000000003</v>
      </c>
      <c r="BI54" s="20">
        <v>21.617999999999999</v>
      </c>
      <c r="BJ54" s="20">
        <v>3.6349999999999998</v>
      </c>
      <c r="BK54" s="20">
        <v>20.855</v>
      </c>
      <c r="BL54" s="20">
        <v>21.529</v>
      </c>
    </row>
    <row r="55" spans="1:64" x14ac:dyDescent="0.3">
      <c r="A55" s="5">
        <v>54</v>
      </c>
      <c r="B55" s="19">
        <v>4.5808333391323686</v>
      </c>
      <c r="C55" s="20">
        <v>132.77029099999999</v>
      </c>
      <c r="D55" s="20">
        <v>130.097397</v>
      </c>
      <c r="E55" s="20">
        <v>164.66288700000001</v>
      </c>
      <c r="F55" s="49">
        <f>IFERROR(SUM(C55:E55),IF(Data!$B$2="",0,"-"))</f>
        <v>427.530575</v>
      </c>
      <c r="G55" s="50">
        <f>IFERROR(F55-Annex!$B$10,IF(Data!$B$2="",0,"-"))</f>
        <v>150.90257500000001</v>
      </c>
      <c r="H55" s="50">
        <f>IFERROR(-14000*(G55-INDEX(G:G,IFERROR(MATCH($B55-Annex!$B$11/60,$B:$B),2)))/(60*($B55-INDEX($B:$B,IFERROR(MATCH($B55-Annex!$B$11/60,$B:$B),2)))),IF(Data!$B$2="",0,"-"))</f>
        <v>3.1929500910866149</v>
      </c>
      <c r="I55" s="20">
        <v>0.57662702600000004</v>
      </c>
      <c r="J55" s="20">
        <v>35.273000000000003</v>
      </c>
      <c r="K55" s="20">
        <v>999.53599999999994</v>
      </c>
      <c r="L55" s="20">
        <v>129.43100000000001</v>
      </c>
      <c r="M55" s="20">
        <v>168.61699999999999</v>
      </c>
      <c r="N55" s="20">
        <v>339.18599999999998</v>
      </c>
      <c r="O55" s="20">
        <v>35.378</v>
      </c>
      <c r="P55" s="20">
        <v>21.689</v>
      </c>
      <c r="Q55" s="20">
        <v>291.17200000000003</v>
      </c>
      <c r="R55" s="20">
        <v>30.626000000000001</v>
      </c>
      <c r="S55" s="20">
        <v>27.116</v>
      </c>
      <c r="T55" s="20">
        <v>208.75</v>
      </c>
      <c r="U55" s="20">
        <v>24.94</v>
      </c>
      <c r="V55" s="20">
        <v>20.376000000000001</v>
      </c>
      <c r="W55" s="20">
        <v>315.97500000000002</v>
      </c>
      <c r="X55" s="20">
        <v>22.798999999999999</v>
      </c>
      <c r="Y55" s="20">
        <v>20.943000000000001</v>
      </c>
      <c r="Z55" s="20">
        <v>378.51299999999998</v>
      </c>
      <c r="AA55" s="20">
        <v>22.061</v>
      </c>
      <c r="AB55" s="20">
        <v>239.42500000000001</v>
      </c>
      <c r="AC55" s="20">
        <v>21.847999999999999</v>
      </c>
      <c r="AD55" s="20">
        <v>370.702</v>
      </c>
      <c r="AE55" s="20">
        <v>21.387</v>
      </c>
      <c r="AF55" s="50">
        <f>IFERROR(AVERAGE(INDEX(AJ:AJ,IFERROR(MATCH($B55-Annex!$B$4/60,$B:$B),2)):AJ55),IF(Data!$B$2="",0,"-"))</f>
        <v>0.28377777620984473</v>
      </c>
      <c r="AG55" s="50">
        <f>IFERROR(AVERAGE(INDEX(AK:AK,IFERROR(MATCH($B55-Annex!$B$4/60,$B:$B),2)):AK55),IF(Data!$B$2="",0,"-"))</f>
        <v>15.739989411972578</v>
      </c>
      <c r="AH55" s="50">
        <f>IFERROR(AVERAGE(INDEX(AL:AL,IFERROR(MATCH($B55-Annex!$B$4/60,$B:$B),2)):AL55),IF(Data!$B$2="",0,"-"))</f>
        <v>0.42466563960162812</v>
      </c>
      <c r="AI55" s="50">
        <f>IFERROR(AVERAGE(INDEX(AM:AM,IFERROR(MATCH($B55-Annex!$B$4/60,$B:$B),2)):AM55),IF(Data!$B$2="",0,"-"))</f>
        <v>3.2581884893571678</v>
      </c>
      <c r="AJ55" s="50">
        <f>IFERROR((5.670373*10^-8*(AN55+273.15)^4+((Annex!$B$5+Annex!$B$6)*(AN55-J55)+Annex!$B$7*(AN55-INDEX(AN:AN,IFERROR(MATCH($B55-Annex!$B$9/60,$B:$B),2)))/(60*($B55-INDEX($B:$B,IFERROR(MATCH($B55-Annex!$B$9/60,$B:$B),2)))))/Annex!$B$8)/1000,IF(Data!$B$2="",0,"-"))</f>
        <v>0.31401520456071086</v>
      </c>
      <c r="AK55" s="50">
        <f>IFERROR((5.670373*10^-8*(AO55+273.15)^4+((Annex!$B$5+Annex!$B$6)*(AO55-M55)+Annex!$B$7*(AO55-INDEX(AO:AO,IFERROR(MATCH($B55-Annex!$B$9/60,$B:$B),2)))/(60*($B55-INDEX($B:$B,IFERROR(MATCH($B55-Annex!$B$9/60,$B:$B),2)))))/Annex!$B$8)/1000,IF(Data!$B$2="",0,"-"))</f>
        <v>-7.2603113620271609</v>
      </c>
      <c r="AL55" s="50">
        <f>IFERROR((5.670373*10^-8*(AP55+273.15)^4+((Annex!$B$5+Annex!$B$6)*(AP55-P55)+Annex!$B$7*(AP55-INDEX(AP:AP,IFERROR(MATCH($B55-Annex!$B$9/60,$B:$B),2)))/(60*($B55-INDEX($B:$B,IFERROR(MATCH($B55-Annex!$B$9/60,$B:$B),2)))))/Annex!$B$8)/1000,IF(Data!$B$2="",0,"-"))</f>
        <v>0.41628462787385268</v>
      </c>
      <c r="AM55" s="50">
        <f>IFERROR((5.670373*10^-8*(AQ55+273.15)^4+((Annex!$B$5+Annex!$B$6)*(AQ55-S55)+Annex!$B$7*(AQ55-INDEX(AQ:AQ,IFERROR(MATCH($B55-Annex!$B$9/60,$B:$B),2)))/(60*($B55-INDEX($B:$B,IFERROR(MATCH($B55-Annex!$B$9/60,$B:$B),2)))))/Annex!$B$8)/1000,IF(Data!$B$2="",0,"-"))</f>
        <v>-13.874253615801981</v>
      </c>
      <c r="AN55" s="20">
        <v>21.884</v>
      </c>
      <c r="AO55" s="20">
        <v>122.795</v>
      </c>
      <c r="AP55" s="20">
        <v>20.943000000000001</v>
      </c>
      <c r="AQ55" s="20">
        <v>224.77</v>
      </c>
      <c r="AR55" s="20">
        <v>25.045000000000002</v>
      </c>
      <c r="AS55" s="20">
        <v>21.777000000000001</v>
      </c>
      <c r="AT55" s="20">
        <v>176.84200000000001</v>
      </c>
      <c r="AU55" s="50">
        <f>IFERROR(AVERAGE(INDEX(BA:BA,IFERROR(MATCH($B55-Annex!$B$4/60,$B:$B),2)):BA55),IF(Data!$B$2="",0,"-"))</f>
        <v>0.99822326767431768</v>
      </c>
      <c r="AV55" s="50">
        <f>IFERROR(AVERAGE(INDEX(BB:BB,IFERROR(MATCH($B55-Annex!$B$4/60,$B:$B),2)):BB55),IF(Data!$B$2="",0,"-"))</f>
        <v>12.812314862774485</v>
      </c>
      <c r="AW55" s="50">
        <f>IFERROR(AVERAGE(INDEX(BC:BC,IFERROR(MATCH($B55-Annex!$B$4/60,$B:$B),2)):BC55),IF(Data!$B$2="",0,"-"))</f>
        <v>0.4860330118195807</v>
      </c>
      <c r="AX55" s="50">
        <f>IFERROR(AVERAGE(INDEX(BD:BD,IFERROR(MATCH($B55-Annex!$B$4/60,$B:$B),2)):BD55),IF(Data!$B$2="",0,"-"))</f>
        <v>-12.727271801300637</v>
      </c>
      <c r="AY55" s="50">
        <f>IFERROR(AVERAGE(INDEX(BE:BE,IFERROR(MATCH($B55-Annex!$B$4/60,$B:$B),2)):BE55),IF(Data!$B$2="",0,"-"))</f>
        <v>0.46296075530021874</v>
      </c>
      <c r="AZ55" s="50">
        <f>IFERROR(AVERAGE(INDEX(BF:BF,IFERROR(MATCH($B55-Annex!$B$4/60,$B:$B),2)):BF55),IF(Data!$B$2="",0,"-"))</f>
        <v>0.47887415830777197</v>
      </c>
      <c r="BA55" s="50">
        <f>IFERROR((5.670373*10^-8*(BG55+273.15)^4+((Annex!$B$5+Annex!$B$6)*(BG55-J55)+Annex!$B$7*(BG55-INDEX(BG:BG,IFERROR(MATCH($B55-Annex!$B$9/60,$B:$B),2)))/(60*($B55-INDEX($B:$B,IFERROR(MATCH($B55-Annex!$B$9/60,$B:$B),2)))))/Annex!$B$8)/1000,IF(Data!$B$2="",0,"-"))</f>
        <v>1.0256948395008476</v>
      </c>
      <c r="BB55" s="50">
        <f>IFERROR((5.670373*10^-8*(BH55+273.15)^4+((Annex!$B$5+Annex!$B$6)*(BH55-M55)+Annex!$B$7*(BH55-INDEX(BH:BH,IFERROR(MATCH($B55-Annex!$B$9/60,$B:$B),2)))/(60*($B55-INDEX($B:$B,IFERROR(MATCH($B55-Annex!$B$9/60,$B:$B),2)))))/Annex!$B$8)/1000,IF(Data!$B$2="",0,"-"))</f>
        <v>21.462071526141184</v>
      </c>
      <c r="BC55" s="50">
        <f>IFERROR((5.670373*10^-8*(BI55+273.15)^4+((Annex!$B$5+Annex!$B$6)*(BI55-P55)+Annex!$B$7*(BI55-INDEX(BI:BI,IFERROR(MATCH($B55-Annex!$B$9/60,$B:$B),2)))/(60*($B55-INDEX($B:$B,IFERROR(MATCH($B55-Annex!$B$9/60,$B:$B),2)))))/Annex!$B$8)/1000,IF(Data!$B$2="",0,"-"))</f>
        <v>0.48290955553427811</v>
      </c>
      <c r="BD55" s="50">
        <f>IFERROR((5.670373*10^-8*(BJ55+273.15)^4+((Annex!$B$5+Annex!$B$6)*(BJ55-S55)+Annex!$B$7*(BJ55-INDEX(BJ:BJ,IFERROR(MATCH($B55-Annex!$B$9/60,$B:$B),2)))/(60*($B55-INDEX($B:$B,IFERROR(MATCH($B55-Annex!$B$9/60,$B:$B),2)))))/Annex!$B$8)/1000,IF(Data!$B$2="",0,"-"))</f>
        <v>13.411228930482396</v>
      </c>
      <c r="BE55" s="50">
        <f>IFERROR((5.670373*10^-8*(BK55+273.15)^4+((Annex!$B$5+Annex!$B$6)*(BK55-V55)+Annex!$B$7*(BK55-INDEX(BK:BK,IFERROR(MATCH($B55-Annex!$B$9/60,$B:$B),2)))/(60*($B55-INDEX($B:$B,IFERROR(MATCH($B55-Annex!$B$9/60,$B:$B),2)))))/Annex!$B$8)/1000,IF(Data!$B$2="",0,"-"))</f>
        <v>0.47256598659884247</v>
      </c>
      <c r="BF55" s="50">
        <f>IFERROR((5.670373*10^-8*(BL55+273.15)^4+((Annex!$B$5+Annex!$B$6)*(BL55-Y55)+Annex!$B$7*(BL55-INDEX(BL:BL,IFERROR(MATCH($B55-Annex!$B$9/60,$B:$B),2)))/(60*($B55-INDEX($B:$B,IFERROR(MATCH($B55-Annex!$B$9/60,$B:$B),2)))))/Annex!$B$8)/1000,IF(Data!$B$2="",0,"-"))</f>
        <v>0.46745137458196151</v>
      </c>
      <c r="BG55" s="20">
        <v>31.748999999999999</v>
      </c>
      <c r="BH55" s="20">
        <v>394.56099999999998</v>
      </c>
      <c r="BI55" s="20">
        <v>21.652999999999999</v>
      </c>
      <c r="BJ55" s="20">
        <v>64.739999999999995</v>
      </c>
      <c r="BK55" s="20">
        <v>20.89</v>
      </c>
      <c r="BL55" s="20">
        <v>21.492999999999999</v>
      </c>
    </row>
    <row r="56" spans="1:64" x14ac:dyDescent="0.3">
      <c r="A56" s="5">
        <v>55</v>
      </c>
      <c r="B56" s="19">
        <v>4.6651666739489883</v>
      </c>
      <c r="C56" s="20">
        <v>132.738561</v>
      </c>
      <c r="D56" s="20">
        <v>130.058303</v>
      </c>
      <c r="E56" s="20">
        <v>164.67999900000001</v>
      </c>
      <c r="F56" s="49">
        <f>IFERROR(SUM(C56:E56),IF(Data!$B$2="",0,"-"))</f>
        <v>427.47686300000004</v>
      </c>
      <c r="G56" s="50">
        <f>IFERROR(F56-Annex!$B$10,IF(Data!$B$2="",0,"-"))</f>
        <v>150.84886300000005</v>
      </c>
      <c r="H56" s="50">
        <f>IFERROR(-14000*(G56-INDEX(G:G,IFERROR(MATCH($B56-Annex!$B$11/60,$B:$B),2)))/(60*($B56-INDEX($B:$B,IFERROR(MATCH($B56-Annex!$B$11/60,$B:$B),2)))),IF(Data!$B$2="",0,"-"))</f>
        <v>31.426717214007883</v>
      </c>
      <c r="I56" s="20">
        <v>0.57662702600000004</v>
      </c>
      <c r="J56" s="20">
        <v>35.829000000000001</v>
      </c>
      <c r="K56" s="20">
        <v>504.892</v>
      </c>
      <c r="L56" s="20">
        <v>134.642</v>
      </c>
      <c r="M56" s="20">
        <v>63.695999999999998</v>
      </c>
      <c r="N56" s="20">
        <v>183.637</v>
      </c>
      <c r="O56" s="20">
        <v>36.002000000000002</v>
      </c>
      <c r="P56" s="20">
        <v>21.724</v>
      </c>
      <c r="Q56" s="20">
        <v>188.44</v>
      </c>
      <c r="R56" s="20">
        <v>30.994</v>
      </c>
      <c r="S56" s="20">
        <v>49.207000000000001</v>
      </c>
      <c r="T56" s="20">
        <v>288.46800000000002</v>
      </c>
      <c r="U56" s="20">
        <v>25.097999999999999</v>
      </c>
      <c r="V56" s="20">
        <v>20.393000000000001</v>
      </c>
      <c r="W56" s="20">
        <v>290.053</v>
      </c>
      <c r="X56" s="20">
        <v>22.887</v>
      </c>
      <c r="Y56" s="20">
        <v>20.943000000000001</v>
      </c>
      <c r="Z56" s="20">
        <v>340.46100000000001</v>
      </c>
      <c r="AA56" s="20">
        <v>22.097000000000001</v>
      </c>
      <c r="AB56" s="20">
        <v>303.71600000000001</v>
      </c>
      <c r="AC56" s="20">
        <v>21.937000000000001</v>
      </c>
      <c r="AD56" s="20">
        <v>334.35700000000003</v>
      </c>
      <c r="AE56" s="20">
        <v>21.422000000000001</v>
      </c>
      <c r="AF56" s="50">
        <f>IFERROR(AVERAGE(INDEX(AJ:AJ,IFERROR(MATCH($B56-Annex!$B$4/60,$B:$B),2)):AJ56),IF(Data!$B$2="",0,"-"))</f>
        <v>0.27432438864574155</v>
      </c>
      <c r="AG56" s="50">
        <f>IFERROR(AVERAGE(INDEX(AK:AK,IFERROR(MATCH($B56-Annex!$B$4/60,$B:$B),2)):AK56),IF(Data!$B$2="",0,"-"))</f>
        <v>11.696821581235755</v>
      </c>
      <c r="AH56" s="50">
        <f>IFERROR(AVERAGE(INDEX(AL:AL,IFERROR(MATCH($B56-Annex!$B$4/60,$B:$B),2)):AL56),IF(Data!$B$2="",0,"-"))</f>
        <v>0.42067605050971324</v>
      </c>
      <c r="AI56" s="50">
        <f>IFERROR(AVERAGE(INDEX(AM:AM,IFERROR(MATCH($B56-Annex!$B$4/60,$B:$B),2)):AM56),IF(Data!$B$2="",0,"-"))</f>
        <v>0.43521819937825412</v>
      </c>
      <c r="AJ56" s="50">
        <f>IFERROR((5.670373*10^-8*(AN56+273.15)^4+((Annex!$B$5+Annex!$B$6)*(AN56-J56)+Annex!$B$7*(AN56-INDEX(AN:AN,IFERROR(MATCH($B56-Annex!$B$9/60,$B:$B),2)))/(60*($B56-INDEX($B:$B,IFERROR(MATCH($B56-Annex!$B$9/60,$B:$B),2)))))/Annex!$B$8)/1000,IF(Data!$B$2="",0,"-"))</f>
        <v>0.25690722388366305</v>
      </c>
      <c r="AK56" s="50">
        <f>IFERROR((5.670373*10^-8*(AO56+273.15)^4+((Annex!$B$5+Annex!$B$6)*(AO56-M56)+Annex!$B$7*(AO56-INDEX(AO:AO,IFERROR(MATCH($B56-Annex!$B$9/60,$B:$B),2)))/(60*($B56-INDEX($B:$B,IFERROR(MATCH($B56-Annex!$B$9/60,$B:$B),2)))))/Annex!$B$8)/1000,IF(Data!$B$2="",0,"-"))</f>
        <v>-28.42363696260028</v>
      </c>
      <c r="AL56" s="50">
        <f>IFERROR((5.670373*10^-8*(AP56+273.15)^4+((Annex!$B$5+Annex!$B$6)*(AP56-P56)+Annex!$B$7*(AP56-INDEX(AP:AP,IFERROR(MATCH($B56-Annex!$B$9/60,$B:$B),2)))/(60*($B56-INDEX($B:$B,IFERROR(MATCH($B56-Annex!$B$9/60,$B:$B),2)))))/Annex!$B$8)/1000,IF(Data!$B$2="",0,"-"))</f>
        <v>0.45448848124340224</v>
      </c>
      <c r="AM56" s="50">
        <f>IFERROR((5.670373*10^-8*(AQ56+273.15)^4+((Annex!$B$5+Annex!$B$6)*(AQ56-S56)+Annex!$B$7*(AQ56-INDEX(AQ:AQ,IFERROR(MATCH($B56-Annex!$B$9/60,$B:$B),2)))/(60*($B56-INDEX($B:$B,IFERROR(MATCH($B56-Annex!$B$9/60,$B:$B),2)))))/Annex!$B$8)/1000,IF(Data!$B$2="",0,"-"))</f>
        <v>-18.12983580820601</v>
      </c>
      <c r="AN56" s="20">
        <v>21.972000000000001</v>
      </c>
      <c r="AO56" s="20">
        <v>112.31100000000001</v>
      </c>
      <c r="AP56" s="20">
        <v>20.997</v>
      </c>
      <c r="AQ56" s="20">
        <v>238.58</v>
      </c>
      <c r="AR56" s="20">
        <v>25.414000000000001</v>
      </c>
      <c r="AS56" s="20">
        <v>21.777000000000001</v>
      </c>
      <c r="AT56" s="20">
        <v>177.94499999999999</v>
      </c>
      <c r="AU56" s="50">
        <f>IFERROR(AVERAGE(INDEX(BA:BA,IFERROR(MATCH($B56-Annex!$B$4/60,$B:$B),2)):BA56),IF(Data!$B$2="",0,"-"))</f>
        <v>1.0086635060558549</v>
      </c>
      <c r="AV56" s="50">
        <f>IFERROR(AVERAGE(INDEX(BB:BB,IFERROR(MATCH($B56-Annex!$B$4/60,$B:$B),2)):BB56),IF(Data!$B$2="",0,"-"))</f>
        <v>5.0582991583103256</v>
      </c>
      <c r="AW56" s="50">
        <f>IFERROR(AVERAGE(INDEX(BC:BC,IFERROR(MATCH($B56-Annex!$B$4/60,$B:$B),2)):BC56),IF(Data!$B$2="",0,"-"))</f>
        <v>0.47766765227901448</v>
      </c>
      <c r="AX56" s="50">
        <f>IFERROR(AVERAGE(INDEX(BD:BD,IFERROR(MATCH($B56-Annex!$B$4/60,$B:$B),2)):BD56),IF(Data!$B$2="",0,"-"))</f>
        <v>-3.9525904133389709</v>
      </c>
      <c r="AY56" s="50">
        <f>IFERROR(AVERAGE(INDEX(BE:BE,IFERROR(MATCH($B56-Annex!$B$4/60,$B:$B),2)):BE56),IF(Data!$B$2="",0,"-"))</f>
        <v>0.45262340954951208</v>
      </c>
      <c r="AZ56" s="50">
        <f>IFERROR(AVERAGE(INDEX(BF:BF,IFERROR(MATCH($B56-Annex!$B$4/60,$B:$B),2)):BF56),IF(Data!$B$2="",0,"-"))</f>
        <v>0.47494970650614959</v>
      </c>
      <c r="BA56" s="50">
        <f>IFERROR((5.670373*10^-8*(BG56+273.15)^4+((Annex!$B$5+Annex!$B$6)*(BG56-J56)+Annex!$B$7*(BG56-INDEX(BG:BG,IFERROR(MATCH($B56-Annex!$B$9/60,$B:$B),2)))/(60*($B56-INDEX($B:$B,IFERROR(MATCH($B56-Annex!$B$9/60,$B:$B),2)))))/Annex!$B$8)/1000,IF(Data!$B$2="",0,"-"))</f>
        <v>1.0743522494180184</v>
      </c>
      <c r="BB56" s="50">
        <f>IFERROR((5.670373*10^-8*(BH56+273.15)^4+((Annex!$B$5+Annex!$B$6)*(BH56-M56)+Annex!$B$7*(BH56-INDEX(BH:BH,IFERROR(MATCH($B56-Annex!$B$9/60,$B:$B),2)))/(60*($B56-INDEX($B:$B,IFERROR(MATCH($B56-Annex!$B$9/60,$B:$B),2)))))/Annex!$B$8)/1000,IF(Data!$B$2="",0,"-"))</f>
        <v>-27.422817281278199</v>
      </c>
      <c r="BC56" s="50">
        <f>IFERROR((5.670373*10^-8*(BI56+273.15)^4+((Annex!$B$5+Annex!$B$6)*(BI56-P56)+Annex!$B$7*(BI56-INDEX(BI:BI,IFERROR(MATCH($B56-Annex!$B$9/60,$B:$B),2)))/(60*($B56-INDEX($B:$B,IFERROR(MATCH($B56-Annex!$B$9/60,$B:$B),2)))))/Annex!$B$8)/1000,IF(Data!$B$2="",0,"-"))</f>
        <v>0.47402768050698119</v>
      </c>
      <c r="BD56" s="50">
        <f>IFERROR((5.670373*10^-8*(BJ56+273.15)^4+((Annex!$B$5+Annex!$B$6)*(BJ56-S56)+Annex!$B$7*(BJ56-INDEX(BJ:BJ,IFERROR(MATCH($B56-Annex!$B$9/60,$B:$B),2)))/(60*($B56-INDEX($B:$B,IFERROR(MATCH($B56-Annex!$B$9/60,$B:$B),2)))))/Annex!$B$8)/1000,IF(Data!$B$2="",0,"-"))</f>
        <v>28.060959554757506</v>
      </c>
      <c r="BE56" s="50">
        <f>IFERROR((5.670373*10^-8*(BK56+273.15)^4+((Annex!$B$5+Annex!$B$6)*(BK56-V56)+Annex!$B$7*(BK56-INDEX(BK:BK,IFERROR(MATCH($B56-Annex!$B$9/60,$B:$B),2)))/(60*($B56-INDEX($B:$B,IFERROR(MATCH($B56-Annex!$B$9/60,$B:$B),2)))))/Annex!$B$8)/1000,IF(Data!$B$2="",0,"-"))</f>
        <v>0.46316996124541493</v>
      </c>
      <c r="BF56" s="50">
        <f>IFERROR((5.670373*10^-8*(BL56+273.15)^4+((Annex!$B$5+Annex!$B$6)*(BL56-Y56)+Annex!$B$7*(BL56-INDEX(BL:BL,IFERROR(MATCH($B56-Annex!$B$9/60,$B:$B),2)))/(60*($B56-INDEX($B:$B,IFERROR(MATCH($B56-Annex!$B$9/60,$B:$B),2)))))/Annex!$B$8)/1000,IF(Data!$B$2="",0,"-"))</f>
        <v>0.46986048901273869</v>
      </c>
      <c r="BG56" s="20">
        <v>32.363</v>
      </c>
      <c r="BH56" s="20">
        <v>295.39699999999999</v>
      </c>
      <c r="BI56" s="20">
        <v>21.706</v>
      </c>
      <c r="BJ56" s="20">
        <v>55.944000000000003</v>
      </c>
      <c r="BK56" s="20">
        <v>20.908000000000001</v>
      </c>
      <c r="BL56" s="20">
        <v>21.582000000000001</v>
      </c>
    </row>
    <row r="57" spans="1:64" x14ac:dyDescent="0.3">
      <c r="A57" s="5">
        <v>56</v>
      </c>
      <c r="B57" s="19">
        <v>4.7520000056829304</v>
      </c>
      <c r="C57" s="20">
        <v>132.774361</v>
      </c>
      <c r="D57" s="20">
        <v>130.112055</v>
      </c>
      <c r="E57" s="20">
        <v>164.67999900000001</v>
      </c>
      <c r="F57" s="49">
        <f>IFERROR(SUM(C57:E57),IF(Data!$B$2="",0,"-"))</f>
        <v>427.56641500000001</v>
      </c>
      <c r="G57" s="50">
        <f>IFERROR(F57-Annex!$B$10,IF(Data!$B$2="",0,"-"))</f>
        <v>150.93841500000002</v>
      </c>
      <c r="H57" s="50">
        <f>IFERROR(-14000*(G57-INDEX(G:G,IFERROR(MATCH($B57-Annex!$B$11/60,$B:$B),2)))/(60*($B57-INDEX($B:$B,IFERROR(MATCH($B57-Annex!$B$11/60,$B:$B),2)))),IF(Data!$B$2="",0,"-"))</f>
        <v>18.959025092047405</v>
      </c>
      <c r="I57" s="20">
        <v>0.53540201300000001</v>
      </c>
      <c r="J57" s="20">
        <v>35.966999999999999</v>
      </c>
      <c r="K57" s="20">
        <v>710.11500000000001</v>
      </c>
      <c r="L57" s="20">
        <v>140.22499999999999</v>
      </c>
      <c r="M57" s="20">
        <v>80.192999999999998</v>
      </c>
      <c r="N57" s="20">
        <v>87.872</v>
      </c>
      <c r="O57" s="20">
        <v>36.591999999999999</v>
      </c>
      <c r="P57" s="20">
        <v>21.742000000000001</v>
      </c>
      <c r="Q57" s="20">
        <v>167.285</v>
      </c>
      <c r="R57" s="20">
        <v>31.064</v>
      </c>
      <c r="S57" s="20">
        <v>61.661000000000001</v>
      </c>
      <c r="T57" s="20">
        <v>200.28299999999999</v>
      </c>
      <c r="U57" s="20">
        <v>25.202999999999999</v>
      </c>
      <c r="V57" s="20">
        <v>20.463999999999999</v>
      </c>
      <c r="W57" s="20">
        <v>320.76900000000001</v>
      </c>
      <c r="X57" s="20">
        <v>22.974</v>
      </c>
      <c r="Y57" s="20">
        <v>20.908000000000001</v>
      </c>
      <c r="Z57" s="20">
        <v>323.34199999999998</v>
      </c>
      <c r="AA57" s="20">
        <v>22.149000000000001</v>
      </c>
      <c r="AB57" s="20">
        <v>244.47399999999999</v>
      </c>
      <c r="AC57" s="20">
        <v>22.132000000000001</v>
      </c>
      <c r="AD57" s="20">
        <v>368.33600000000001</v>
      </c>
      <c r="AE57" s="20">
        <v>21.457999999999998</v>
      </c>
      <c r="AF57" s="50">
        <f>IFERROR(AVERAGE(INDEX(AJ:AJ,IFERROR(MATCH($B57-Annex!$B$4/60,$B:$B),2)):AJ57),IF(Data!$B$2="",0,"-"))</f>
        <v>0.25859741863457686</v>
      </c>
      <c r="AG57" s="50">
        <f>IFERROR(AVERAGE(INDEX(AK:AK,IFERROR(MATCH($B57-Annex!$B$4/60,$B:$B),2)):AK57),IF(Data!$B$2="",0,"-"))</f>
        <v>8.4986474408475114</v>
      </c>
      <c r="AH57" s="50">
        <f>IFERROR(AVERAGE(INDEX(AL:AL,IFERROR(MATCH($B57-Annex!$B$4/60,$B:$B),2)):AL57),IF(Data!$B$2="",0,"-"))</f>
        <v>0.41994277963702231</v>
      </c>
      <c r="AI57" s="50">
        <f>IFERROR(AVERAGE(INDEX(AM:AM,IFERROR(MATCH($B57-Annex!$B$4/60,$B:$B),2)):AM57),IF(Data!$B$2="",0,"-"))</f>
        <v>13.707235305902937</v>
      </c>
      <c r="AJ57" s="50">
        <f>IFERROR((5.670373*10^-8*(AN57+273.15)^4+((Annex!$B$5+Annex!$B$6)*(AN57-J57)+Annex!$B$7*(AN57-INDEX(AN:AN,IFERROR(MATCH($B57-Annex!$B$9/60,$B:$B),2)))/(60*($B57-INDEX($B:$B,IFERROR(MATCH($B57-Annex!$B$9/60,$B:$B),2)))))/Annex!$B$8)/1000,IF(Data!$B$2="",0,"-"))</f>
        <v>0.20826416145550619</v>
      </c>
      <c r="AK57" s="50">
        <f>IFERROR((5.670373*10^-8*(AO57+273.15)^4+((Annex!$B$5+Annex!$B$6)*(AO57-M57)+Annex!$B$7*(AO57-INDEX(AO:AO,IFERROR(MATCH($B57-Annex!$B$9/60,$B:$B),2)))/(60*($B57-INDEX($B:$B,IFERROR(MATCH($B57-Annex!$B$9/60,$B:$B),2)))))/Annex!$B$8)/1000,IF(Data!$B$2="",0,"-"))</f>
        <v>-2.6922110152383554</v>
      </c>
      <c r="AL57" s="50">
        <f>IFERROR((5.670373*10^-8*(AP57+273.15)^4+((Annex!$B$5+Annex!$B$6)*(AP57-P57)+Annex!$B$7*(AP57-INDEX(AP:AP,IFERROR(MATCH($B57-Annex!$B$9/60,$B:$B),2)))/(60*($B57-INDEX($B:$B,IFERROR(MATCH($B57-Annex!$B$9/60,$B:$B),2)))))/Annex!$B$8)/1000,IF(Data!$B$2="",0,"-"))</f>
        <v>0.42562353600915093</v>
      </c>
      <c r="AM57" s="50">
        <f>IFERROR((5.670373*10^-8*(AQ57+273.15)^4+((Annex!$B$5+Annex!$B$6)*(AQ57-S57)+Annex!$B$7*(AQ57-INDEX(AQ:AQ,IFERROR(MATCH($B57-Annex!$B$9/60,$B:$B),2)))/(60*($B57-INDEX($B:$B,IFERROR(MATCH($B57-Annex!$B$9/60,$B:$B),2)))))/Annex!$B$8)/1000,IF(Data!$B$2="",0,"-"))</f>
        <v>2.673258215859049</v>
      </c>
      <c r="AN57" s="20">
        <v>22.061</v>
      </c>
      <c r="AO57" s="20">
        <v>113.578</v>
      </c>
      <c r="AP57" s="20">
        <v>20.978999999999999</v>
      </c>
      <c r="AQ57" s="20">
        <v>216.78100000000001</v>
      </c>
      <c r="AR57" s="20">
        <v>25.765000000000001</v>
      </c>
      <c r="AS57" s="20">
        <v>21.795000000000002</v>
      </c>
      <c r="AT57" s="20">
        <v>250.179</v>
      </c>
      <c r="AU57" s="50">
        <f>IFERROR(AVERAGE(INDEX(BA:BA,IFERROR(MATCH($B57-Annex!$B$4/60,$B:$B),2)):BA57),IF(Data!$B$2="",0,"-"))</f>
        <v>1.0209567034905926</v>
      </c>
      <c r="AV57" s="50">
        <f>IFERROR(AVERAGE(INDEX(BB:BB,IFERROR(MATCH($B57-Annex!$B$4/60,$B:$B),2)):BB57),IF(Data!$B$2="",0,"-"))</f>
        <v>16.514295585228439</v>
      </c>
      <c r="AW57" s="50">
        <f>IFERROR(AVERAGE(INDEX(BC:BC,IFERROR(MATCH($B57-Annex!$B$4/60,$B:$B),2)):BC57),IF(Data!$B$2="",0,"-"))</f>
        <v>0.48070813266994017</v>
      </c>
      <c r="AX57" s="50">
        <f>IFERROR(AVERAGE(INDEX(BD:BD,IFERROR(MATCH($B57-Annex!$B$4/60,$B:$B),2)):BD57),IF(Data!$B$2="",0,"-"))</f>
        <v>-5.982476563960363</v>
      </c>
      <c r="AY57" s="50">
        <f>IFERROR(AVERAGE(INDEX(BE:BE,IFERROR(MATCH($B57-Annex!$B$4/60,$B:$B),2)):BE57),IF(Data!$B$2="",0,"-"))</f>
        <v>0.45244806306065394</v>
      </c>
      <c r="AZ57" s="50">
        <f>IFERROR(AVERAGE(INDEX(BF:BF,IFERROR(MATCH($B57-Annex!$B$4/60,$B:$B),2)):BF57),IF(Data!$B$2="",0,"-"))</f>
        <v>0.47852905324478512</v>
      </c>
      <c r="BA57" s="50">
        <f>IFERROR((5.670373*10^-8*(BG57+273.15)^4+((Annex!$B$5+Annex!$B$6)*(BG57-J57)+Annex!$B$7*(BG57-INDEX(BG:BG,IFERROR(MATCH($B57-Annex!$B$9/60,$B:$B),2)))/(60*($B57-INDEX($B:$B,IFERROR(MATCH($B57-Annex!$B$9/60,$B:$B),2)))))/Annex!$B$8)/1000,IF(Data!$B$2="",0,"-"))</f>
        <v>1.0584629191013264</v>
      </c>
      <c r="BB57" s="50">
        <f>IFERROR((5.670373*10^-8*(BH57+273.15)^4+((Annex!$B$5+Annex!$B$6)*(BH57-M57)+Annex!$B$7*(BH57-INDEX(BH:BH,IFERROR(MATCH($B57-Annex!$B$9/60,$B:$B),2)))/(60*($B57-INDEX($B:$B,IFERROR(MATCH($B57-Annex!$B$9/60,$B:$B),2)))))/Annex!$B$8)/1000,IF(Data!$B$2="",0,"-"))</f>
        <v>36.719463894277986</v>
      </c>
      <c r="BC57" s="50">
        <f>IFERROR((5.670373*10^-8*(BI57+273.15)^4+((Annex!$B$5+Annex!$B$6)*(BI57-P57)+Annex!$B$7*(BI57-INDEX(BI:BI,IFERROR(MATCH($B57-Annex!$B$9/60,$B:$B),2)))/(60*($B57-INDEX($B:$B,IFERROR(MATCH($B57-Annex!$B$9/60,$B:$B),2)))))/Annex!$B$8)/1000,IF(Data!$B$2="",0,"-"))</f>
        <v>0.49318832698572784</v>
      </c>
      <c r="BD57" s="50">
        <f>IFERROR((5.670373*10^-8*(BJ57+273.15)^4+((Annex!$B$5+Annex!$B$6)*(BJ57-S57)+Annex!$B$7*(BJ57-INDEX(BJ:BJ,IFERROR(MATCH($B57-Annex!$B$9/60,$B:$B),2)))/(60*($B57-INDEX($B:$B,IFERROR(MATCH($B57-Annex!$B$9/60,$B:$B),2)))))/Annex!$B$8)/1000,IF(Data!$B$2="",0,"-"))</f>
        <v>15.197277283008971</v>
      </c>
      <c r="BE57" s="50">
        <f>IFERROR((5.670373*10^-8*(BK57+273.15)^4+((Annex!$B$5+Annex!$B$6)*(BK57-V57)+Annex!$B$7*(BK57-INDEX(BK:BK,IFERROR(MATCH($B57-Annex!$B$9/60,$B:$B),2)))/(60*($B57-INDEX($B:$B,IFERROR(MATCH($B57-Annex!$B$9/60,$B:$B),2)))))/Annex!$B$8)/1000,IF(Data!$B$2="",0,"-"))</f>
        <v>0.48147201217163832</v>
      </c>
      <c r="BF57" s="50">
        <f>IFERROR((5.670373*10^-8*(BL57+273.15)^4+((Annex!$B$5+Annex!$B$6)*(BL57-Y57)+Annex!$B$7*(BL57-INDEX(BL:BL,IFERROR(MATCH($B57-Annex!$B$9/60,$B:$B),2)))/(60*($B57-INDEX($B:$B,IFERROR(MATCH($B57-Annex!$B$9/60,$B:$B),2)))))/Annex!$B$8)/1000,IF(Data!$B$2="",0,"-"))</f>
        <v>0.50796262212124133</v>
      </c>
      <c r="BG57" s="20">
        <v>32.976999999999997</v>
      </c>
      <c r="BH57" s="20">
        <v>424.88499999999999</v>
      </c>
      <c r="BI57" s="20">
        <v>21.777000000000001</v>
      </c>
      <c r="BJ57" s="20">
        <v>91.212999999999994</v>
      </c>
      <c r="BK57" s="20">
        <v>20.978999999999999</v>
      </c>
      <c r="BL57" s="20">
        <v>21.617999999999999</v>
      </c>
    </row>
    <row r="58" spans="1:64" x14ac:dyDescent="0.3">
      <c r="A58" s="5">
        <v>57</v>
      </c>
      <c r="B58" s="19">
        <v>4.8356666753534228</v>
      </c>
      <c r="C58" s="20">
        <v>132.75807900000001</v>
      </c>
      <c r="D58" s="20">
        <v>130.05748800000001</v>
      </c>
      <c r="E58" s="20">
        <v>164.64577499999999</v>
      </c>
      <c r="F58" s="49">
        <f>IFERROR(SUM(C58:E58),IF(Data!$B$2="",0,"-"))</f>
        <v>427.46134199999995</v>
      </c>
      <c r="G58" s="50">
        <f>IFERROR(F58-Annex!$B$10,IF(Data!$B$2="",0,"-"))</f>
        <v>150.83334199999996</v>
      </c>
      <c r="H58" s="50">
        <f>IFERROR(-14000*(G58-INDEX(G:G,IFERROR(MATCH($B58-Annex!$B$11/60,$B:$B),2)))/(60*($B58-INDEX($B:$B,IFERROR(MATCH($B58-Annex!$B$11/60,$B:$B),2)))),IF(Data!$B$2="",0,"-"))</f>
        <v>27.22885851186015</v>
      </c>
      <c r="I58" s="20">
        <v>0.53540201300000001</v>
      </c>
      <c r="J58" s="20">
        <v>35.898000000000003</v>
      </c>
      <c r="K58" s="20">
        <v>9.8999999999999993E+37</v>
      </c>
      <c r="L58" s="20">
        <v>145.64699999999999</v>
      </c>
      <c r="M58" s="20">
        <v>54.328000000000003</v>
      </c>
      <c r="N58" s="20">
        <v>558.053</v>
      </c>
      <c r="O58" s="20">
        <v>37.164000000000001</v>
      </c>
      <c r="P58" s="20">
        <v>21.795000000000002</v>
      </c>
      <c r="Q58" s="20">
        <v>152.56200000000001</v>
      </c>
      <c r="R58" s="20">
        <v>31.433</v>
      </c>
      <c r="S58" s="20">
        <v>130.19999999999999</v>
      </c>
      <c r="T58" s="20">
        <v>340.58</v>
      </c>
      <c r="U58" s="20">
        <v>25.378</v>
      </c>
      <c r="V58" s="20">
        <v>20.5</v>
      </c>
      <c r="W58" s="20">
        <v>290.08699999999999</v>
      </c>
      <c r="X58" s="20">
        <v>23.009</v>
      </c>
      <c r="Y58" s="20">
        <v>20.925999999999998</v>
      </c>
      <c r="Z58" s="20">
        <v>326.17</v>
      </c>
      <c r="AA58" s="20">
        <v>22.149000000000001</v>
      </c>
      <c r="AB58" s="20">
        <v>315.30900000000003</v>
      </c>
      <c r="AC58" s="20">
        <v>22.202000000000002</v>
      </c>
      <c r="AD58" s="20">
        <v>299.20499999999998</v>
      </c>
      <c r="AE58" s="20">
        <v>21.475999999999999</v>
      </c>
      <c r="AF58" s="50">
        <f>IFERROR(AVERAGE(INDEX(AJ:AJ,IFERROR(MATCH($B58-Annex!$B$4/60,$B:$B),2)):AJ58),IF(Data!$B$2="",0,"-"))</f>
        <v>0.25276058377291805</v>
      </c>
      <c r="AG58" s="50">
        <f>IFERROR(AVERAGE(INDEX(AK:AK,IFERROR(MATCH($B58-Annex!$B$4/60,$B:$B),2)):AK58),IF(Data!$B$2="",0,"-"))</f>
        <v>5.7077461244220045</v>
      </c>
      <c r="AH58" s="50">
        <f>IFERROR(AVERAGE(INDEX(AL:AL,IFERROR(MATCH($B58-Annex!$B$4/60,$B:$B),2)):AL58),IF(Data!$B$2="",0,"-"))</f>
        <v>0.42388132495499864</v>
      </c>
      <c r="AI58" s="50">
        <f>IFERROR(AVERAGE(INDEX(AM:AM,IFERROR(MATCH($B58-Annex!$B$4/60,$B:$B),2)):AM58),IF(Data!$B$2="",0,"-"))</f>
        <v>20.727456826385286</v>
      </c>
      <c r="AJ58" s="50">
        <f>IFERROR((5.670373*10^-8*(AN58+273.15)^4+((Annex!$B$5+Annex!$B$6)*(AN58-J58)+Annex!$B$7*(AN58-INDEX(AN:AN,IFERROR(MATCH($B58-Annex!$B$9/60,$B:$B),2)))/(60*($B58-INDEX($B:$B,IFERROR(MATCH($B58-Annex!$B$9/60,$B:$B),2)))))/Annex!$B$8)/1000,IF(Data!$B$2="",0,"-"))</f>
        <v>0.24136574307338488</v>
      </c>
      <c r="AK58" s="50">
        <f>IFERROR((5.670373*10^-8*(AO58+273.15)^4+((Annex!$B$5+Annex!$B$6)*(AO58-M58)+Annex!$B$7*(AO58-INDEX(AO:AO,IFERROR(MATCH($B58-Annex!$B$9/60,$B:$B),2)))/(60*($B58-INDEX($B:$B,IFERROR(MATCH($B58-Annex!$B$9/60,$B:$B),2)))))/Annex!$B$8)/1000,IF(Data!$B$2="",0,"-"))</f>
        <v>28.933358384295921</v>
      </c>
      <c r="AL58" s="50">
        <f>IFERROR((5.670373*10^-8*(AP58+273.15)^4+((Annex!$B$5+Annex!$B$6)*(AP58-P58)+Annex!$B$7*(AP58-INDEX(AP:AP,IFERROR(MATCH($B58-Annex!$B$9/60,$B:$B),2)))/(60*($B58-INDEX($B:$B,IFERROR(MATCH($B58-Annex!$B$9/60,$B:$B),2)))))/Annex!$B$8)/1000,IF(Data!$B$2="",0,"-"))</f>
        <v>0.4157417971406554</v>
      </c>
      <c r="AM58" s="50">
        <f>IFERROR((5.670373*10^-8*(AQ58+273.15)^4+((Annex!$B$5+Annex!$B$6)*(AQ58-S58)+Annex!$B$7*(AQ58-INDEX(AQ:AQ,IFERROR(MATCH($B58-Annex!$B$9/60,$B:$B),2)))/(60*($B58-INDEX($B:$B,IFERROR(MATCH($B58-Annex!$B$9/60,$B:$B),2)))))/Annex!$B$8)/1000,IF(Data!$B$2="",0,"-"))</f>
        <v>-44.96903744524829</v>
      </c>
      <c r="AN58" s="20">
        <v>22.202000000000002</v>
      </c>
      <c r="AO58" s="20">
        <v>160.155</v>
      </c>
      <c r="AP58" s="20">
        <v>21.013999999999999</v>
      </c>
      <c r="AQ58" s="20">
        <v>146.791</v>
      </c>
      <c r="AR58" s="20">
        <v>26.256</v>
      </c>
      <c r="AS58" s="20">
        <v>21.795000000000002</v>
      </c>
      <c r="AT58" s="20">
        <v>197.20699999999999</v>
      </c>
      <c r="AU58" s="50">
        <f>IFERROR(AVERAGE(INDEX(BA:BA,IFERROR(MATCH($B58-Annex!$B$4/60,$B:$B),2)):BA58),IF(Data!$B$2="",0,"-"))</f>
        <v>1.0316186754015715</v>
      </c>
      <c r="AV58" s="50">
        <f>IFERROR(AVERAGE(INDEX(BB:BB,IFERROR(MATCH($B58-Annex!$B$4/60,$B:$B),2)):BB58),IF(Data!$B$2="",0,"-"))</f>
        <v>23.484691980694212</v>
      </c>
      <c r="AW58" s="50">
        <f>IFERROR(AVERAGE(INDEX(BC:BC,IFERROR(MATCH($B58-Annex!$B$4/60,$B:$B),2)):BC58),IF(Data!$B$2="",0,"-"))</f>
        <v>0.48720768998065533</v>
      </c>
      <c r="AX58" s="50">
        <f>IFERROR(AVERAGE(INDEX(BD:BD,IFERROR(MATCH($B58-Annex!$B$4/60,$B:$B),2)):BD58),IF(Data!$B$2="",0,"-"))</f>
        <v>-6.2303389737129455</v>
      </c>
      <c r="AY58" s="50">
        <f>IFERROR(AVERAGE(INDEX(BE:BE,IFERROR(MATCH($B58-Annex!$B$4/60,$B:$B),2)):BE58),IF(Data!$B$2="",0,"-"))</f>
        <v>0.45772488861849447</v>
      </c>
      <c r="AZ58" s="50">
        <f>IFERROR(AVERAGE(INDEX(BF:BF,IFERROR(MATCH($B58-Annex!$B$4/60,$B:$B),2)):BF58),IF(Data!$B$2="",0,"-"))</f>
        <v>0.47298441403062969</v>
      </c>
      <c r="BA58" s="50">
        <f>IFERROR((5.670373*10^-8*(BG58+273.15)^4+((Annex!$B$5+Annex!$B$6)*(BG58-J58)+Annex!$B$7*(BG58-INDEX(BG:BG,IFERROR(MATCH($B58-Annex!$B$9/60,$B:$B),2)))/(60*($B58-INDEX($B:$B,IFERROR(MATCH($B58-Annex!$B$9/60,$B:$B),2)))))/Annex!$B$8)/1000,IF(Data!$B$2="",0,"-"))</f>
        <v>1.0613138031158396</v>
      </c>
      <c r="BB58" s="50">
        <f>IFERROR((5.670373*10^-8*(BH58+273.15)^4+((Annex!$B$5+Annex!$B$6)*(BH58-M58)+Annex!$B$7*(BH58-INDEX(BH:BH,IFERROR(MATCH($B58-Annex!$B$9/60,$B:$B),2)))/(60*($B58-INDEX($B:$B,IFERROR(MATCH($B58-Annex!$B$9/60,$B:$B),2)))))/Annex!$B$8)/1000,IF(Data!$B$2="",0,"-"))</f>
        <v>23.397270539301513</v>
      </c>
      <c r="BC58" s="50">
        <f>IFERROR((5.670373*10^-8*(BI58+273.15)^4+((Annex!$B$5+Annex!$B$6)*(BI58-P58)+Annex!$B$7*(BI58-INDEX(BI:BI,IFERROR(MATCH($B58-Annex!$B$9/60,$B:$B),2)))/(60*($B58-INDEX($B:$B,IFERROR(MATCH($B58-Annex!$B$9/60,$B:$B),2)))))/Annex!$B$8)/1000,IF(Data!$B$2="",0,"-"))</f>
        <v>0.49374464643648053</v>
      </c>
      <c r="BD58" s="50">
        <f>IFERROR((5.670373*10^-8*(BJ58+273.15)^4+((Annex!$B$5+Annex!$B$6)*(BJ58-S58)+Annex!$B$7*(BJ58-INDEX(BJ:BJ,IFERROR(MATCH($B58-Annex!$B$9/60,$B:$B),2)))/(60*($B58-INDEX($B:$B,IFERROR(MATCH($B58-Annex!$B$9/60,$B:$B),2)))))/Annex!$B$8)/1000,IF(Data!$B$2="",0,"-"))</f>
        <v>20.293025280955014</v>
      </c>
      <c r="BE58" s="50">
        <f>IFERROR((5.670373*10^-8*(BK58+273.15)^4+((Annex!$B$5+Annex!$B$6)*(BK58-V58)+Annex!$B$7*(BK58-INDEX(BK:BK,IFERROR(MATCH($B58-Annex!$B$9/60,$B:$B),2)))/(60*($B58-INDEX($B:$B,IFERROR(MATCH($B58-Annex!$B$9/60,$B:$B),2)))))/Annex!$B$8)/1000,IF(Data!$B$2="",0,"-"))</f>
        <v>0.46185595677403829</v>
      </c>
      <c r="BF58" s="50">
        <f>IFERROR((5.670373*10^-8*(BL58+273.15)^4+((Annex!$B$5+Annex!$B$6)*(BL58-Y58)+Annex!$B$7*(BL58-INDEX(BL:BL,IFERROR(MATCH($B58-Annex!$B$9/60,$B:$B),2)))/(60*($B58-INDEX($B:$B,IFERROR(MATCH($B58-Annex!$B$9/60,$B:$B),2)))))/Annex!$B$8)/1000,IF(Data!$B$2="",0,"-"))</f>
        <v>0.4426388230833514</v>
      </c>
      <c r="BG58" s="20">
        <v>33.555999999999997</v>
      </c>
      <c r="BH58" s="20">
        <v>316.18</v>
      </c>
      <c r="BI58" s="20">
        <v>21.83</v>
      </c>
      <c r="BJ58" s="20">
        <v>95</v>
      </c>
      <c r="BK58" s="20">
        <v>20.960999999999999</v>
      </c>
      <c r="BL58" s="20">
        <v>21.582000000000001</v>
      </c>
    </row>
    <row r="59" spans="1:64" x14ac:dyDescent="0.3">
      <c r="A59" s="5">
        <v>58</v>
      </c>
      <c r="B59" s="19">
        <v>4.9195000086911023</v>
      </c>
      <c r="C59" s="20">
        <v>132.75807900000001</v>
      </c>
      <c r="D59" s="20">
        <v>130.09413699999999</v>
      </c>
      <c r="E59" s="20">
        <v>164.636807</v>
      </c>
      <c r="F59" s="49">
        <f>IFERROR(SUM(C59:E59),IF(Data!$B$2="",0,"-"))</f>
        <v>427.48902299999997</v>
      </c>
      <c r="G59" s="50">
        <f>IFERROR(F59-Annex!$B$10,IF(Data!$B$2="",0,"-"))</f>
        <v>150.86102299999999</v>
      </c>
      <c r="H59" s="50">
        <f>IFERROR(-14000*(G59-INDEX(G:G,IFERROR(MATCH($B59-Annex!$B$11/60,$B:$B),2)))/(60*($B59-INDEX($B:$B,IFERROR(MATCH($B59-Annex!$B$11/60,$B:$B),2)))),IF(Data!$B$2="",0,"-"))</f>
        <v>26.477107845328945</v>
      </c>
      <c r="I59" s="20">
        <v>0.61785203799999999</v>
      </c>
      <c r="J59" s="20">
        <v>36.106000000000002</v>
      </c>
      <c r="K59" s="20">
        <v>9.8999999999999993E+37</v>
      </c>
      <c r="L59" s="20">
        <v>150.61600000000001</v>
      </c>
      <c r="M59" s="20">
        <v>-7.319</v>
      </c>
      <c r="N59" s="20">
        <v>463.44600000000003</v>
      </c>
      <c r="O59" s="20">
        <v>37.667000000000002</v>
      </c>
      <c r="P59" s="20">
        <v>21.777000000000001</v>
      </c>
      <c r="Q59" s="20">
        <v>108.303</v>
      </c>
      <c r="R59" s="20">
        <v>31.661000000000001</v>
      </c>
      <c r="S59" s="20">
        <v>95.412000000000006</v>
      </c>
      <c r="T59" s="20">
        <v>326.68200000000002</v>
      </c>
      <c r="U59" s="20">
        <v>25.449000000000002</v>
      </c>
      <c r="V59" s="20">
        <v>20.463999999999999</v>
      </c>
      <c r="W59" s="20">
        <v>216.46299999999999</v>
      </c>
      <c r="X59" s="20">
        <v>23.009</v>
      </c>
      <c r="Y59" s="20">
        <v>20.908000000000001</v>
      </c>
      <c r="Z59" s="20">
        <v>340.34199999999998</v>
      </c>
      <c r="AA59" s="20">
        <v>22.22</v>
      </c>
      <c r="AB59" s="20">
        <v>266.49</v>
      </c>
      <c r="AC59" s="20">
        <v>22.149000000000001</v>
      </c>
      <c r="AD59" s="20">
        <v>248.971</v>
      </c>
      <c r="AE59" s="20">
        <v>21.44</v>
      </c>
      <c r="AF59" s="50">
        <f>IFERROR(AVERAGE(INDEX(AJ:AJ,IFERROR(MATCH($B59-Annex!$B$4/60,$B:$B),2)):AJ59),IF(Data!$B$2="",0,"-"))</f>
        <v>0.24810403322801605</v>
      </c>
      <c r="AG59" s="50">
        <f>IFERROR(AVERAGE(INDEX(AK:AK,IFERROR(MATCH($B59-Annex!$B$4/60,$B:$B),2)):AK59),IF(Data!$B$2="",0,"-"))</f>
        <v>7.1049807100555951</v>
      </c>
      <c r="AH59" s="50">
        <f>IFERROR(AVERAGE(INDEX(AL:AL,IFERROR(MATCH($B59-Annex!$B$4/60,$B:$B),2)):AL59),IF(Data!$B$2="",0,"-"))</f>
        <v>0.41804357077410664</v>
      </c>
      <c r="AI59" s="50">
        <f>IFERROR(AVERAGE(INDEX(AM:AM,IFERROR(MATCH($B59-Annex!$B$4/60,$B:$B),2)):AM59),IF(Data!$B$2="",0,"-"))</f>
        <v>8.1291612115995644</v>
      </c>
      <c r="AJ59" s="50">
        <f>IFERROR((5.670373*10^-8*(AN59+273.15)^4+((Annex!$B$5+Annex!$B$6)*(AN59-J59)+Annex!$B$7*(AN59-INDEX(AN:AN,IFERROR(MATCH($B59-Annex!$B$9/60,$B:$B),2)))/(60*($B59-INDEX($B:$B,IFERROR(MATCH($B59-Annex!$B$9/60,$B:$B),2)))))/Annex!$B$8)/1000,IF(Data!$B$2="",0,"-"))</f>
        <v>0.24077189652066106</v>
      </c>
      <c r="AK59" s="50">
        <f>IFERROR((5.670373*10^-8*(AO59+273.15)^4+((Annex!$B$5+Annex!$B$6)*(AO59-M59)+Annex!$B$7*(AO59-INDEX(AO:AO,IFERROR(MATCH($B59-Annex!$B$9/60,$B:$B),2)))/(60*($B59-INDEX($B:$B,IFERROR(MATCH($B59-Annex!$B$9/60,$B:$B),2)))))/Annex!$B$8)/1000,IF(Data!$B$2="",0,"-"))</f>
        <v>38.160649640640202</v>
      </c>
      <c r="AL59" s="50">
        <f>IFERROR((5.670373*10^-8*(AP59+273.15)^4+((Annex!$B$5+Annex!$B$6)*(AP59-P59)+Annex!$B$7*(AP59-INDEX(AP:AP,IFERROR(MATCH($B59-Annex!$B$9/60,$B:$B),2)))/(60*($B59-INDEX($B:$B,IFERROR(MATCH($B59-Annex!$B$9/60,$B:$B),2)))))/Annex!$B$8)/1000,IF(Data!$B$2="",0,"-"))</f>
        <v>0.41634480072056651</v>
      </c>
      <c r="AM59" s="50">
        <f>IFERROR((5.670373*10^-8*(AQ59+273.15)^4+((Annex!$B$5+Annex!$B$6)*(AQ59-S59)+Annex!$B$7*(AQ59-INDEX(AQ:AQ,IFERROR(MATCH($B59-Annex!$B$9/60,$B:$B),2)))/(60*($B59-INDEX($B:$B,IFERROR(MATCH($B59-Annex!$B$9/60,$B:$B),2)))))/Annex!$B$8)/1000,IF(Data!$B$2="",0,"-"))</f>
        <v>-66.718569056078053</v>
      </c>
      <c r="AN59" s="20">
        <v>22.29</v>
      </c>
      <c r="AO59" s="20">
        <v>174.44300000000001</v>
      </c>
      <c r="AP59" s="20">
        <v>20.997</v>
      </c>
      <c r="AQ59" s="20">
        <v>87.563000000000002</v>
      </c>
      <c r="AR59" s="20">
        <v>26.518999999999998</v>
      </c>
      <c r="AS59" s="20">
        <v>21.742000000000001</v>
      </c>
      <c r="AT59" s="20">
        <v>207.011</v>
      </c>
      <c r="AU59" s="50">
        <f>IFERROR(AVERAGE(INDEX(BA:BA,IFERROR(MATCH($B59-Annex!$B$4/60,$B:$B),2)):BA59),IF(Data!$B$2="",0,"-"))</f>
        <v>1.0328178157895147</v>
      </c>
      <c r="AV59" s="50">
        <f>IFERROR(AVERAGE(INDEX(BB:BB,IFERROR(MATCH($B59-Annex!$B$4/60,$B:$B),2)):BB59),IF(Data!$B$2="",0,"-"))</f>
        <v>12.966301503481143</v>
      </c>
      <c r="AW59" s="50">
        <f>IFERROR(AVERAGE(INDEX(BC:BC,IFERROR(MATCH($B59-Annex!$B$4/60,$B:$B),2)):BC59),IF(Data!$B$2="",0,"-"))</f>
        <v>0.47975542255642872</v>
      </c>
      <c r="AX59" s="50">
        <f>IFERROR(AVERAGE(INDEX(BD:BD,IFERROR(MATCH($B59-Annex!$B$4/60,$B:$B),2)):BD59),IF(Data!$B$2="",0,"-"))</f>
        <v>-6.0261903062032411</v>
      </c>
      <c r="AY59" s="50">
        <f>IFERROR(AVERAGE(INDEX(BE:BE,IFERROR(MATCH($B59-Annex!$B$4/60,$B:$B),2)):BE59),IF(Data!$B$2="",0,"-"))</f>
        <v>0.44623305707585598</v>
      </c>
      <c r="AZ59" s="50">
        <f>IFERROR(AVERAGE(INDEX(BF:BF,IFERROR(MATCH($B59-Annex!$B$4/60,$B:$B),2)):BF59),IF(Data!$B$2="",0,"-"))</f>
        <v>0.46162419717910541</v>
      </c>
      <c r="BA59" s="50">
        <f>IFERROR((5.670373*10^-8*(BG59+273.15)^4+((Annex!$B$5+Annex!$B$6)*(BG59-J59)+Annex!$B$7*(BG59-INDEX(BG:BG,IFERROR(MATCH($B59-Annex!$B$9/60,$B:$B),2)))/(60*($B59-INDEX($B:$B,IFERROR(MATCH($B59-Annex!$B$9/60,$B:$B),2)))))/Annex!$B$8)/1000,IF(Data!$B$2="",0,"-"))</f>
        <v>1.0468415655188543</v>
      </c>
      <c r="BB59" s="50">
        <f>IFERROR((5.670373*10^-8*(BH59+273.15)^4+((Annex!$B$5+Annex!$B$6)*(BH59-M59)+Annex!$B$7*(BH59-INDEX(BH:BH,IFERROR(MATCH($B59-Annex!$B$9/60,$B:$B),2)))/(60*($B59-INDEX($B:$B,IFERROR(MATCH($B59-Annex!$B$9/60,$B:$B),2)))))/Annex!$B$8)/1000,IF(Data!$B$2="",0,"-"))</f>
        <v>-30.652918535690681</v>
      </c>
      <c r="BC59" s="50">
        <f>IFERROR((5.670373*10^-8*(BI59+273.15)^4+((Annex!$B$5+Annex!$B$6)*(BI59-P59)+Annex!$B$7*(BI59-INDEX(BI:BI,IFERROR(MATCH($B59-Annex!$B$9/60,$B:$B),2)))/(60*($B59-INDEX($B:$B,IFERROR(MATCH($B59-Annex!$B$9/60,$B:$B),2)))))/Annex!$B$8)/1000,IF(Data!$B$2="",0,"-"))</f>
        <v>0.45819984999124808</v>
      </c>
      <c r="BD59" s="50">
        <f>IFERROR((5.670373*10^-8*(BJ59+273.15)^4+((Annex!$B$5+Annex!$B$6)*(BJ59-S59)+Annex!$B$7*(BJ59-INDEX(BJ:BJ,IFERROR(MATCH($B59-Annex!$B$9/60,$B:$B),2)))/(60*($B59-INDEX($B:$B,IFERROR(MATCH($B59-Annex!$B$9/60,$B:$B),2)))))/Annex!$B$8)/1000,IF(Data!$B$2="",0,"-"))</f>
        <v>-13.430267560864031</v>
      </c>
      <c r="BE59" s="50">
        <f>IFERROR((5.670373*10^-8*(BK59+273.15)^4+((Annex!$B$5+Annex!$B$6)*(BK59-V59)+Annex!$B$7*(BK59-INDEX(BK:BK,IFERROR(MATCH($B59-Annex!$B$9/60,$B:$B),2)))/(60*($B59-INDEX($B:$B,IFERROR(MATCH($B59-Annex!$B$9/60,$B:$B),2)))))/Annex!$B$8)/1000,IF(Data!$B$2="",0,"-"))</f>
        <v>0.38696695742940213</v>
      </c>
      <c r="BF59" s="50">
        <f>IFERROR((5.670373*10^-8*(BL59+273.15)^4+((Annex!$B$5+Annex!$B$6)*(BL59-Y59)+Annex!$B$7*(BL59-INDEX(BL:BL,IFERROR(MATCH($B59-Annex!$B$9/60,$B:$B),2)))/(60*($B59-INDEX($B:$B,IFERROR(MATCH($B59-Annex!$B$9/60,$B:$B),2)))))/Annex!$B$8)/1000,IF(Data!$B$2="",0,"-"))</f>
        <v>0.44406291419084754</v>
      </c>
      <c r="BG59" s="20">
        <v>34.1</v>
      </c>
      <c r="BH59" s="20">
        <v>336.41500000000002</v>
      </c>
      <c r="BI59" s="20">
        <v>21.83</v>
      </c>
      <c r="BJ59" s="20">
        <v>65.372</v>
      </c>
      <c r="BK59" s="20">
        <v>20.89</v>
      </c>
      <c r="BL59" s="20">
        <v>21.617999999999999</v>
      </c>
    </row>
    <row r="60" spans="1:64" x14ac:dyDescent="0.3">
      <c r="A60" s="5">
        <v>59</v>
      </c>
      <c r="B60" s="19">
        <v>5.0031666678842157</v>
      </c>
      <c r="C60" s="20">
        <v>132.728791</v>
      </c>
      <c r="D60" s="20">
        <v>130.07214500000001</v>
      </c>
      <c r="E60" s="20">
        <v>164.63028399999999</v>
      </c>
      <c r="F60" s="49">
        <f>IFERROR(SUM(C60:E60),IF(Data!$B$2="",0,"-"))</f>
        <v>427.43121999999994</v>
      </c>
      <c r="G60" s="50">
        <f>IFERROR(F60-Annex!$B$10,IF(Data!$B$2="",0,"-"))</f>
        <v>150.80321999999995</v>
      </c>
      <c r="H60" s="50">
        <f>IFERROR(-14000*(G60-INDEX(G:G,IFERROR(MATCH($B60-Annex!$B$11/60,$B:$B),2)))/(60*($B60-INDEX($B:$B,IFERROR(MATCH($B60-Annex!$B$11/60,$B:$B),2)))),IF(Data!$B$2="",0,"-"))</f>
        <v>48.991008057906619</v>
      </c>
      <c r="I60" s="20">
        <v>0.61785203799999999</v>
      </c>
      <c r="J60" s="20">
        <v>36.625999999999998</v>
      </c>
      <c r="K60" s="20">
        <v>801.03</v>
      </c>
      <c r="L60" s="20">
        <v>154.98699999999999</v>
      </c>
      <c r="M60" s="20">
        <v>-42.292000000000002</v>
      </c>
      <c r="N60" s="20">
        <v>299.87400000000002</v>
      </c>
      <c r="O60" s="20">
        <v>38.603999999999999</v>
      </c>
      <c r="P60" s="20">
        <v>21.795000000000002</v>
      </c>
      <c r="Q60" s="20">
        <v>120.069</v>
      </c>
      <c r="R60" s="20">
        <v>31.872</v>
      </c>
      <c r="S60" s="20">
        <v>83.063999999999993</v>
      </c>
      <c r="T60" s="20">
        <v>220.88200000000001</v>
      </c>
      <c r="U60" s="20">
        <v>25.536000000000001</v>
      </c>
      <c r="V60" s="20">
        <v>20.553000000000001</v>
      </c>
      <c r="W60" s="20">
        <v>243.16200000000001</v>
      </c>
      <c r="X60" s="20">
        <v>23.097000000000001</v>
      </c>
      <c r="Y60" s="20">
        <v>20.960999999999999</v>
      </c>
      <c r="Z60" s="20">
        <v>314.38600000000002</v>
      </c>
      <c r="AA60" s="20">
        <v>22.184999999999999</v>
      </c>
      <c r="AB60" s="20">
        <v>241.55199999999999</v>
      </c>
      <c r="AC60" s="20">
        <v>22.22</v>
      </c>
      <c r="AD60" s="20">
        <v>272.72399999999999</v>
      </c>
      <c r="AE60" s="20">
        <v>21.44</v>
      </c>
      <c r="AF60" s="50">
        <f>IFERROR(AVERAGE(INDEX(AJ:AJ,IFERROR(MATCH($B60-Annex!$B$4/60,$B:$B),2)):AJ60),IF(Data!$B$2="",0,"-"))</f>
        <v>0.2498341370805752</v>
      </c>
      <c r="AG60" s="50">
        <f>IFERROR(AVERAGE(INDEX(AK:AK,IFERROR(MATCH($B60-Annex!$B$4/60,$B:$B),2)):AK60),IF(Data!$B$2="",0,"-"))</f>
        <v>7.6001970272826469</v>
      </c>
      <c r="AH60" s="50">
        <f>IFERROR(AVERAGE(INDEX(AL:AL,IFERROR(MATCH($B60-Annex!$B$4/60,$B:$B),2)):AL60),IF(Data!$B$2="",0,"-"))</f>
        <v>0.41642890731052012</v>
      </c>
      <c r="AI60" s="50">
        <f>IFERROR(AVERAGE(INDEX(AM:AM,IFERROR(MATCH($B60-Annex!$B$4/60,$B:$B),2)):AM60),IF(Data!$B$2="",0,"-"))</f>
        <v>-12.373973234238097</v>
      </c>
      <c r="AJ60" s="50">
        <f>IFERROR((5.670373*10^-8*(AN60+273.15)^4+((Annex!$B$5+Annex!$B$6)*(AN60-J60)+Annex!$B$7*(AN60-INDEX(AN:AN,IFERROR(MATCH($B60-Annex!$B$9/60,$B:$B),2)))/(60*($B60-INDEX($B:$B,IFERROR(MATCH($B60-Annex!$B$9/60,$B:$B),2)))))/Annex!$B$8)/1000,IF(Data!$B$2="",0,"-"))</f>
        <v>0.23251895415693569</v>
      </c>
      <c r="AK60" s="50">
        <f>IFERROR((5.670373*10^-8*(AO60+273.15)^4+((Annex!$B$5+Annex!$B$6)*(AO60-M60)+Annex!$B$7*(AO60-INDEX(AO:AO,IFERROR(MATCH($B60-Annex!$B$9/60,$B:$B),2)))/(60*($B60-INDEX($B:$B,IFERROR(MATCH($B60-Annex!$B$9/60,$B:$B),2)))))/Annex!$B$8)/1000,IF(Data!$B$2="",0,"-"))</f>
        <v>3.3455153055281523</v>
      </c>
      <c r="AL60" s="50">
        <f>IFERROR((5.670373*10^-8*(AP60+273.15)^4+((Annex!$B$5+Annex!$B$6)*(AP60-P60)+Annex!$B$7*(AP60-INDEX(AP:AP,IFERROR(MATCH($B60-Annex!$B$9/60,$B:$B),2)))/(60*($B60-INDEX($B:$B,IFERROR(MATCH($B60-Annex!$B$9/60,$B:$B),2)))))/Annex!$B$8)/1000,IF(Data!$B$2="",0,"-"))</f>
        <v>0.40701745703656633</v>
      </c>
      <c r="AM60" s="50">
        <f>IFERROR((5.670373*10^-8*(AQ60+273.15)^4+((Annex!$B$5+Annex!$B$6)*(AQ60-S60)+Annex!$B$7*(AQ60-INDEX(AQ:AQ,IFERROR(MATCH($B60-Annex!$B$9/60,$B:$B),2)))/(60*($B60-INDEX($B:$B,IFERROR(MATCH($B60-Annex!$B$9/60,$B:$B),2)))))/Annex!$B$8)/1000,IF(Data!$B$2="",0,"-"))</f>
        <v>-29.183759675846645</v>
      </c>
      <c r="AN60" s="20">
        <v>22.43</v>
      </c>
      <c r="AO60" s="20">
        <v>154.45599999999999</v>
      </c>
      <c r="AP60" s="20">
        <v>21.013999999999999</v>
      </c>
      <c r="AQ60" s="20">
        <v>88.813999999999993</v>
      </c>
      <c r="AR60" s="20">
        <v>26.975000000000001</v>
      </c>
      <c r="AS60" s="20">
        <v>21.795000000000002</v>
      </c>
      <c r="AT60" s="20">
        <v>265.79399999999998</v>
      </c>
      <c r="AU60" s="50">
        <f>IFERROR(AVERAGE(INDEX(BA:BA,IFERROR(MATCH($B60-Annex!$B$4/60,$B:$B),2)):BA60),IF(Data!$B$2="",0,"-"))</f>
        <v>1.0388771355867297</v>
      </c>
      <c r="AV60" s="50">
        <f>IFERROR(AVERAGE(INDEX(BB:BB,IFERROR(MATCH($B60-Annex!$B$4/60,$B:$B),2)):BB60),IF(Data!$B$2="",0,"-"))</f>
        <v>13.845302974793166</v>
      </c>
      <c r="AW60" s="50">
        <f>IFERROR(AVERAGE(INDEX(BC:BC,IFERROR(MATCH($B60-Annex!$B$4/60,$B:$B),2)):BC60),IF(Data!$B$2="",0,"-"))</f>
        <v>0.48487598931398257</v>
      </c>
      <c r="AX60" s="50">
        <f>IFERROR(AVERAGE(INDEX(BD:BD,IFERROR(MATCH($B60-Annex!$B$4/60,$B:$B),2)):BD60),IF(Data!$B$2="",0,"-"))</f>
        <v>1.8902672271173608</v>
      </c>
      <c r="AY60" s="50">
        <f>IFERROR(AVERAGE(INDEX(BE:BE,IFERROR(MATCH($B60-Annex!$B$4/60,$B:$B),2)):BE60),IF(Data!$B$2="",0,"-"))</f>
        <v>0.44536447780268984</v>
      </c>
      <c r="AZ60" s="50">
        <f>IFERROR(AVERAGE(INDEX(BF:BF,IFERROR(MATCH($B60-Annex!$B$4/60,$B:$B),2)):BF60),IF(Data!$B$2="",0,"-"))</f>
        <v>0.47038794234184816</v>
      </c>
      <c r="BA60" s="50">
        <f>IFERROR((5.670373*10^-8*(BG60+273.15)^4+((Annex!$B$5+Annex!$B$6)*(BG60-J60)+Annex!$B$7*(BG60-INDEX(BG:BG,IFERROR(MATCH($B60-Annex!$B$9/60,$B:$B),2)))/(60*($B60-INDEX($B:$B,IFERROR(MATCH($B60-Annex!$B$9/60,$B:$B),2)))))/Annex!$B$8)/1000,IF(Data!$B$2="",0,"-"))</f>
        <v>1.0426134522085817</v>
      </c>
      <c r="BB60" s="50">
        <f>IFERROR((5.670373*10^-8*(BH60+273.15)^4+((Annex!$B$5+Annex!$B$6)*(BH60-M60)+Annex!$B$7*(BH60-INDEX(BH:BH,IFERROR(MATCH($B60-Annex!$B$9/60,$B:$B),2)))/(60*($B60-INDEX($B:$B,IFERROR(MATCH($B60-Annex!$B$9/60,$B:$B),2)))))/Annex!$B$8)/1000,IF(Data!$B$2="",0,"-"))</f>
        <v>56.60278025546544</v>
      </c>
      <c r="BC60" s="50">
        <f>IFERROR((5.670373*10^-8*(BI60+273.15)^4+((Annex!$B$5+Annex!$B$6)*(BI60-P60)+Annex!$B$7*(BI60-INDEX(BI:BI,IFERROR(MATCH($B60-Annex!$B$9/60,$B:$B),2)))/(60*($B60-INDEX($B:$B,IFERROR(MATCH($B60-Annex!$B$9/60,$B:$B),2)))))/Annex!$B$8)/1000,IF(Data!$B$2="",0,"-"))</f>
        <v>0.51822260568767819</v>
      </c>
      <c r="BD60" s="50">
        <f>IFERROR((5.670373*10^-8*(BJ60+273.15)^4+((Annex!$B$5+Annex!$B$6)*(BJ60-S60)+Annex!$B$7*(BJ60-INDEX(BJ:BJ,IFERROR(MATCH($B60-Annex!$B$9/60,$B:$B),2)))/(60*($B60-INDEX($B:$B,IFERROR(MATCH($B60-Annex!$B$9/60,$B:$B),2)))))/Annex!$B$8)/1000,IF(Data!$B$2="",0,"-"))</f>
        <v>7.1232047346576488</v>
      </c>
      <c r="BE60" s="50">
        <f>IFERROR((5.670373*10^-8*(BK60+273.15)^4+((Annex!$B$5+Annex!$B$6)*(BK60-V60)+Annex!$B$7*(BK60-INDEX(BK:BK,IFERROR(MATCH($B60-Annex!$B$9/60,$B:$B),2)))/(60*($B60-INDEX($B:$B,IFERROR(MATCH($B60-Annex!$B$9/60,$B:$B),2)))))/Annex!$B$8)/1000,IF(Data!$B$2="",0,"-"))</f>
        <v>0.42355220046800085</v>
      </c>
      <c r="BF60" s="50">
        <f>IFERROR((5.670373*10^-8*(BL60+273.15)^4+((Annex!$B$5+Annex!$B$6)*(BL60-Y60)+Annex!$B$7*(BL60-INDEX(BL:BL,IFERROR(MATCH($B60-Annex!$B$9/60,$B:$B),2)))/(60*($B60-INDEX($B:$B,IFERROR(MATCH($B60-Annex!$B$9/60,$B:$B),2)))))/Annex!$B$8)/1000,IF(Data!$B$2="",0,"-"))</f>
        <v>0.50077603779507407</v>
      </c>
      <c r="BG60" s="20">
        <v>34.661999999999999</v>
      </c>
      <c r="BH60" s="20">
        <v>385.654</v>
      </c>
      <c r="BI60" s="20">
        <v>21.99</v>
      </c>
      <c r="BJ60" s="20">
        <v>105.44199999999999</v>
      </c>
      <c r="BK60" s="20">
        <v>20.943000000000001</v>
      </c>
      <c r="BL60" s="20">
        <v>21.689</v>
      </c>
    </row>
    <row r="61" spans="1:64" x14ac:dyDescent="0.3">
      <c r="A61" s="5">
        <v>60</v>
      </c>
      <c r="B61" s="19">
        <v>5.0873333390336484</v>
      </c>
      <c r="C61" s="20">
        <v>132.714147</v>
      </c>
      <c r="D61" s="20">
        <v>130.09413699999999</v>
      </c>
      <c r="E61" s="20">
        <v>164.69791599999999</v>
      </c>
      <c r="F61" s="49">
        <f>IFERROR(SUM(C61:E61),IF(Data!$B$2="",0,"-"))</f>
        <v>427.50619999999992</v>
      </c>
      <c r="G61" s="50">
        <f>IFERROR(F61-Annex!$B$10,IF(Data!$B$2="",0,"-"))</f>
        <v>150.87819999999994</v>
      </c>
      <c r="H61" s="50">
        <f>IFERROR(-14000*(G61-INDEX(G:G,IFERROR(MATCH($B61-Annex!$B$11/60,$B:$B),2)))/(60*($B61-INDEX($B:$B,IFERROR(MATCH($B61-Annex!$B$11/60,$B:$B),2)))),IF(Data!$B$2="",0,"-"))</f>
        <v>16.688903501414941</v>
      </c>
      <c r="I61" s="20">
        <v>0.57662702600000004</v>
      </c>
      <c r="J61" s="20">
        <v>36.904000000000003</v>
      </c>
      <c r="K61" s="20">
        <v>9.8999999999999993E+37</v>
      </c>
      <c r="L61" s="20">
        <v>157.32300000000001</v>
      </c>
      <c r="M61" s="20">
        <v>-51.356000000000002</v>
      </c>
      <c r="N61" s="20">
        <v>567.928</v>
      </c>
      <c r="O61" s="20">
        <v>39.627000000000002</v>
      </c>
      <c r="P61" s="20">
        <v>21.759</v>
      </c>
      <c r="Q61" s="20">
        <v>195.76599999999999</v>
      </c>
      <c r="R61" s="20">
        <v>32.1</v>
      </c>
      <c r="S61" s="20">
        <v>77.355999999999995</v>
      </c>
      <c r="T61" s="20">
        <v>291.79199999999997</v>
      </c>
      <c r="U61" s="20">
        <v>25.658999999999999</v>
      </c>
      <c r="V61" s="20">
        <v>20.571000000000002</v>
      </c>
      <c r="W61" s="20">
        <v>225.584</v>
      </c>
      <c r="X61" s="20">
        <v>23.202000000000002</v>
      </c>
      <c r="Y61" s="20">
        <v>21.068000000000001</v>
      </c>
      <c r="Z61" s="20">
        <v>359.31</v>
      </c>
      <c r="AA61" s="20">
        <v>22.36</v>
      </c>
      <c r="AB61" s="20">
        <v>247.851</v>
      </c>
      <c r="AC61" s="20">
        <v>22.22</v>
      </c>
      <c r="AD61" s="20">
        <v>255.386</v>
      </c>
      <c r="AE61" s="20">
        <v>21.492999999999999</v>
      </c>
      <c r="AF61" s="50">
        <f>IFERROR(AVERAGE(INDEX(AJ:AJ,IFERROR(MATCH($B61-Annex!$B$4/60,$B:$B),2)):AJ61),IF(Data!$B$2="",0,"-"))</f>
        <v>0.25296303351774402</v>
      </c>
      <c r="AG61" s="50">
        <f>IFERROR(AVERAGE(INDEX(AK:AK,IFERROR(MATCH($B61-Annex!$B$4/60,$B:$B),2)):AK61),IF(Data!$B$2="",0,"-"))</f>
        <v>7.9601560482453824</v>
      </c>
      <c r="AH61" s="50">
        <f>IFERROR(AVERAGE(INDEX(AL:AL,IFERROR(MATCH($B61-Annex!$B$4/60,$B:$B),2)):AL61),IF(Data!$B$2="",0,"-"))</f>
        <v>0.42315490846919029</v>
      </c>
      <c r="AI61" s="50">
        <f>IFERROR(AVERAGE(INDEX(AM:AM,IFERROR(MATCH($B61-Annex!$B$4/60,$B:$B),2)):AM61),IF(Data!$B$2="",0,"-"))</f>
        <v>-24.160970231288392</v>
      </c>
      <c r="AJ61" s="50">
        <f>IFERROR((5.670373*10^-8*(AN61+273.15)^4+((Annex!$B$5+Annex!$B$6)*(AN61-J61)+Annex!$B$7*(AN61-INDEX(AN:AN,IFERROR(MATCH($B61-Annex!$B$9/60,$B:$B),2)))/(60*($B61-INDEX($B:$B,IFERROR(MATCH($B61-Annex!$B$9/60,$B:$B),2)))))/Annex!$B$8)/1000,IF(Data!$B$2="",0,"-"))</f>
        <v>0.27689805097334624</v>
      </c>
      <c r="AK61" s="50">
        <f>IFERROR((5.670373*10^-8*(AO61+273.15)^4+((Annex!$B$5+Annex!$B$6)*(AO61-M61)+Annex!$B$7*(AO61-INDEX(AO:AO,IFERROR(MATCH($B61-Annex!$B$9/60,$B:$B),2)))/(60*($B61-INDEX($B:$B,IFERROR(MATCH($B61-Annex!$B$9/60,$B:$B),2)))))/Annex!$B$8)/1000,IF(Data!$B$2="",0,"-"))</f>
        <v>23.6577283471192</v>
      </c>
      <c r="AL61" s="50">
        <f>IFERROR((5.670373*10^-8*(AP61+273.15)^4+((Annex!$B$5+Annex!$B$6)*(AP61-P61)+Annex!$B$7*(AP61-INDEX(AP:AP,IFERROR(MATCH($B61-Annex!$B$9/60,$B:$B),2)))/(60*($B61-INDEX($B:$B,IFERROR(MATCH($B61-Annex!$B$9/60,$B:$B),2)))))/Annex!$B$8)/1000,IF(Data!$B$2="",0,"-"))</f>
        <v>0.42658365926013808</v>
      </c>
      <c r="AM61" s="50">
        <f>IFERROR((5.670373*10^-8*(AQ61+273.15)^4+((Annex!$B$5+Annex!$B$6)*(AQ61-S61)+Annex!$B$7*(AQ61-INDEX(AQ:AQ,IFERROR(MATCH($B61-Annex!$B$9/60,$B:$B),2)))/(60*($B61-INDEX($B:$B,IFERROR(MATCH($B61-Annex!$B$9/60,$B:$B),2)))))/Annex!$B$8)/1000,IF(Data!$B$2="",0,"-"))</f>
        <v>1.075405766303194</v>
      </c>
      <c r="AN61" s="20">
        <v>22.606000000000002</v>
      </c>
      <c r="AO61" s="20">
        <v>203.232</v>
      </c>
      <c r="AP61" s="20">
        <v>21.032</v>
      </c>
      <c r="AQ61" s="20">
        <v>87.356999999999999</v>
      </c>
      <c r="AR61" s="20">
        <v>27.484000000000002</v>
      </c>
      <c r="AS61" s="20">
        <v>21.742000000000001</v>
      </c>
      <c r="AT61" s="20">
        <v>220.03299999999999</v>
      </c>
      <c r="AU61" s="50">
        <f>IFERROR(AVERAGE(INDEX(BA:BA,IFERROR(MATCH($B61-Annex!$B$4/60,$B:$B),2)):BA61),IF(Data!$B$2="",0,"-"))</f>
        <v>1.0581615233816197</v>
      </c>
      <c r="AV61" s="50">
        <f>IFERROR(AVERAGE(INDEX(BB:BB,IFERROR(MATCH($B61-Annex!$B$4/60,$B:$B),2)):BB61),IF(Data!$B$2="",0,"-"))</f>
        <v>13.760793533739118</v>
      </c>
      <c r="AW61" s="50">
        <f>IFERROR(AVERAGE(INDEX(BC:BC,IFERROR(MATCH($B61-Annex!$B$4/60,$B:$B),2)):BC61),IF(Data!$B$2="",0,"-"))</f>
        <v>0.49130846663221039</v>
      </c>
      <c r="AX61" s="50">
        <f>IFERROR(AVERAGE(INDEX(BD:BD,IFERROR(MATCH($B61-Annex!$B$4/60,$B:$B),2)):BD61),IF(Data!$B$2="",0,"-"))</f>
        <v>10.115624862356063</v>
      </c>
      <c r="AY61" s="50">
        <f>IFERROR(AVERAGE(INDEX(BE:BE,IFERROR(MATCH($B61-Annex!$B$4/60,$B:$B),2)):BE61),IF(Data!$B$2="",0,"-"))</f>
        <v>0.45420634284816275</v>
      </c>
      <c r="AZ61" s="50">
        <f>IFERROR(AVERAGE(INDEX(BF:BF,IFERROR(MATCH($B61-Annex!$B$4/60,$B:$B),2)):BF61),IF(Data!$B$2="",0,"-"))</f>
        <v>0.47733906188150821</v>
      </c>
      <c r="BA61" s="50">
        <f>IFERROR((5.670373*10^-8*(BG61+273.15)^4+((Annex!$B$5+Annex!$B$6)*(BG61-J61)+Annex!$B$7*(BG61-INDEX(BG:BG,IFERROR(MATCH($B61-Annex!$B$9/60,$B:$B),2)))/(60*($B61-INDEX($B:$B,IFERROR(MATCH($B61-Annex!$B$9/60,$B:$B),2)))))/Annex!$B$8)/1000,IF(Data!$B$2="",0,"-"))</f>
        <v>1.0978518348078705</v>
      </c>
      <c r="BB61" s="50">
        <f>IFERROR((5.670373*10^-8*(BH61+273.15)^4+((Annex!$B$5+Annex!$B$6)*(BH61-M61)+Annex!$B$7*(BH61-INDEX(BH:BH,IFERROR(MATCH($B61-Annex!$B$9/60,$B:$B),2)))/(60*($B61-INDEX($B:$B,IFERROR(MATCH($B61-Annex!$B$9/60,$B:$B),2)))))/Annex!$B$8)/1000,IF(Data!$B$2="",0,"-"))</f>
        <v>16.219704337956589</v>
      </c>
      <c r="BC61" s="50">
        <f>IFERROR((5.670373*10^-8*(BI61+273.15)^4+((Annex!$B$5+Annex!$B$6)*(BI61-P61)+Annex!$B$7*(BI61-INDEX(BI:BI,IFERROR(MATCH($B61-Annex!$B$9/60,$B:$B),2)))/(60*($B61-INDEX($B:$B,IFERROR(MATCH($B61-Annex!$B$9/60,$B:$B),2)))))/Annex!$B$8)/1000,IF(Data!$B$2="",0,"-"))</f>
        <v>0.51886660128307871</v>
      </c>
      <c r="BD61" s="50">
        <f>IFERROR((5.670373*10^-8*(BJ61+273.15)^4+((Annex!$B$5+Annex!$B$6)*(BJ61-S61)+Annex!$B$7*(BJ61-INDEX(BJ:BJ,IFERROR(MATCH($B61-Annex!$B$9/60,$B:$B),2)))/(60*($B61-INDEX($B:$B,IFERROR(MATCH($B61-Annex!$B$9/60,$B:$B),2)))))/Annex!$B$8)/1000,IF(Data!$B$2="",0,"-"))</f>
        <v>0.15394581349493455</v>
      </c>
      <c r="BE61" s="50">
        <f>IFERROR((5.670373*10^-8*(BK61+273.15)^4+((Annex!$B$5+Annex!$B$6)*(BK61-V61)+Annex!$B$7*(BK61-INDEX(BK:BK,IFERROR(MATCH($B61-Annex!$B$9/60,$B:$B),2)))/(60*($B61-INDEX($B:$B,IFERROR(MATCH($B61-Annex!$B$9/60,$B:$B),2)))))/Annex!$B$8)/1000,IF(Data!$B$2="",0,"-"))</f>
        <v>0.48986132524980203</v>
      </c>
      <c r="BF61" s="50">
        <f>IFERROR((5.670373*10^-8*(BL61+273.15)^4+((Annex!$B$5+Annex!$B$6)*(BL61-Y61)+Annex!$B$7*(BL61-INDEX(BL:BL,IFERROR(MATCH($B61-Annex!$B$9/60,$B:$B),2)))/(60*($B61-INDEX($B:$B,IFERROR(MATCH($B61-Annex!$B$9/60,$B:$B),2)))))/Annex!$B$8)/1000,IF(Data!$B$2="",0,"-"))</f>
        <v>0.50862117238534255</v>
      </c>
      <c r="BG61" s="20">
        <v>35.290999999999997</v>
      </c>
      <c r="BH61" s="20">
        <v>335.85399999999998</v>
      </c>
      <c r="BI61" s="20">
        <v>21.99</v>
      </c>
      <c r="BJ61" s="20">
        <v>64.790999999999997</v>
      </c>
      <c r="BK61" s="20">
        <v>20.997</v>
      </c>
      <c r="BL61" s="20">
        <v>21.742000000000001</v>
      </c>
    </row>
    <row r="62" spans="1:64" x14ac:dyDescent="0.3">
      <c r="A62" s="5">
        <v>61</v>
      </c>
      <c r="B62" s="19">
        <v>5.1711666723713279</v>
      </c>
      <c r="C62" s="20">
        <v>132.731233</v>
      </c>
      <c r="D62" s="20">
        <v>130.08843300000001</v>
      </c>
      <c r="E62" s="20">
        <v>164.671031</v>
      </c>
      <c r="F62" s="49">
        <f>IFERROR(SUM(C62:E62),IF(Data!$B$2="",0,"-"))</f>
        <v>427.49069699999995</v>
      </c>
      <c r="G62" s="50">
        <f>IFERROR(F62-Annex!$B$10,IF(Data!$B$2="",0,"-"))</f>
        <v>150.86269699999997</v>
      </c>
      <c r="H62" s="50">
        <f>IFERROR(-14000*(G62-INDEX(G:G,IFERROR(MATCH($B62-Annex!$B$11/60,$B:$B),2)))/(60*($B62-INDEX($B:$B,IFERROR(MATCH($B62-Annex!$B$11/60,$B:$B),2)))),IF(Data!$B$2="",0,"-"))</f>
        <v>34.835321278275586</v>
      </c>
      <c r="I62" s="20">
        <v>0.61785203799999999</v>
      </c>
      <c r="J62" s="20">
        <v>36.417999999999999</v>
      </c>
      <c r="K62" s="20">
        <v>1242.7729999999999</v>
      </c>
      <c r="L62" s="20">
        <v>157.60599999999999</v>
      </c>
      <c r="M62" s="20">
        <v>4.4219999999999997</v>
      </c>
      <c r="N62" s="20">
        <v>439.27600000000001</v>
      </c>
      <c r="O62" s="20">
        <v>40.095999999999997</v>
      </c>
      <c r="P62" s="20">
        <v>21.795000000000002</v>
      </c>
      <c r="Q62" s="20">
        <v>218.601</v>
      </c>
      <c r="R62" s="20">
        <v>32.222999999999999</v>
      </c>
      <c r="S62" s="20">
        <v>121.458</v>
      </c>
      <c r="T62" s="20">
        <v>192.441</v>
      </c>
      <c r="U62" s="20">
        <v>25.747</v>
      </c>
      <c r="V62" s="20">
        <v>20.623999999999999</v>
      </c>
      <c r="W62" s="20">
        <v>298.36500000000001</v>
      </c>
      <c r="X62" s="20">
        <v>23.254999999999999</v>
      </c>
      <c r="Y62" s="20">
        <v>21.120999999999999</v>
      </c>
      <c r="Z62" s="20">
        <v>276.03100000000001</v>
      </c>
      <c r="AA62" s="20">
        <v>22.36</v>
      </c>
      <c r="AB62" s="20">
        <v>305.24200000000002</v>
      </c>
      <c r="AC62" s="20">
        <v>22.184999999999999</v>
      </c>
      <c r="AD62" s="20">
        <v>286.98700000000002</v>
      </c>
      <c r="AE62" s="20">
        <v>21.529</v>
      </c>
      <c r="AF62" s="50">
        <f>IFERROR(AVERAGE(INDEX(AJ:AJ,IFERROR(MATCH($B62-Annex!$B$4/60,$B:$B),2)):AJ62),IF(Data!$B$2="",0,"-"))</f>
        <v>0.24843302182935129</v>
      </c>
      <c r="AG62" s="50">
        <f>IFERROR(AVERAGE(INDEX(AK:AK,IFERROR(MATCH($B62-Annex!$B$4/60,$B:$B),2)):AK62),IF(Data!$B$2="",0,"-"))</f>
        <v>10.393581096118485</v>
      </c>
      <c r="AH62" s="50">
        <f>IFERROR(AVERAGE(INDEX(AL:AL,IFERROR(MATCH($B62-Annex!$B$4/60,$B:$B),2)):AL62),IF(Data!$B$2="",0,"-"))</f>
        <v>0.42324301728269542</v>
      </c>
      <c r="AI62" s="50">
        <f>IFERROR(AVERAGE(INDEX(AM:AM,IFERROR(MATCH($B62-Annex!$B$4/60,$B:$B),2)):AM62),IF(Data!$B$2="",0,"-"))</f>
        <v>-22.212641573055969</v>
      </c>
      <c r="AJ62" s="50">
        <f>IFERROR((5.670373*10^-8*(AN62+273.15)^4+((Annex!$B$5+Annex!$B$6)*(AN62-J62)+Annex!$B$7*(AN62-INDEX(AN:AN,IFERROR(MATCH($B62-Annex!$B$9/60,$B:$B),2)))/(60*($B62-INDEX($B:$B,IFERROR(MATCH($B62-Annex!$B$9/60,$B:$B),2)))))/Annex!$B$8)/1000,IF(Data!$B$2="",0,"-"))</f>
        <v>0.28230512274196179</v>
      </c>
      <c r="AK62" s="50">
        <f>IFERROR((5.670373*10^-8*(AO62+273.15)^4+((Annex!$B$5+Annex!$B$6)*(AO62-M62)+Annex!$B$7*(AO62-INDEX(AO:AO,IFERROR(MATCH($B62-Annex!$B$9/60,$B:$B),2)))/(60*($B62-INDEX($B:$B,IFERROR(MATCH($B62-Annex!$B$9/60,$B:$B),2)))))/Annex!$B$8)/1000,IF(Data!$B$2="",0,"-"))</f>
        <v>9.7736639730845507</v>
      </c>
      <c r="AL62" s="50">
        <f>IFERROR((5.670373*10^-8*(AP62+273.15)^4+((Annex!$B$5+Annex!$B$6)*(AP62-P62)+Annex!$B$7*(AP62-INDEX(AP:AP,IFERROR(MATCH($B62-Annex!$B$9/60,$B:$B),2)))/(60*($B62-INDEX($B:$B,IFERROR(MATCH($B62-Annex!$B$9/60,$B:$B),2)))))/Annex!$B$8)/1000,IF(Data!$B$2="",0,"-"))</f>
        <v>0.41690138956838863</v>
      </c>
      <c r="AM62" s="50">
        <f>IFERROR((5.670373*10^-8*(AQ62+273.15)^4+((Annex!$B$5+Annex!$B$6)*(AQ62-S62)+Annex!$B$7*(AQ62-INDEX(AQ:AQ,IFERROR(MATCH($B62-Annex!$B$9/60,$B:$B),2)))/(60*($B62-INDEX($B:$B,IFERROR(MATCH($B62-Annex!$B$9/60,$B:$B),2)))))/Annex!$B$8)/1000,IF(Data!$B$2="",0,"-"))</f>
        <v>-0.23595300817500925</v>
      </c>
      <c r="AN62" s="20">
        <v>22.728999999999999</v>
      </c>
      <c r="AO62" s="20">
        <v>162.47300000000001</v>
      </c>
      <c r="AP62" s="20">
        <v>21.032</v>
      </c>
      <c r="AQ62" s="20">
        <v>87.956999999999994</v>
      </c>
      <c r="AR62" s="20">
        <v>27.922999999999998</v>
      </c>
      <c r="AS62" s="20">
        <v>21.777000000000001</v>
      </c>
      <c r="AT62" s="20">
        <v>323.95499999999998</v>
      </c>
      <c r="AU62" s="50">
        <f>IFERROR(AVERAGE(INDEX(BA:BA,IFERROR(MATCH($B62-Annex!$B$4/60,$B:$B),2)):BA62),IF(Data!$B$2="",0,"-"))</f>
        <v>1.0704002470428089</v>
      </c>
      <c r="AV62" s="50">
        <f>IFERROR(AVERAGE(INDEX(BB:BB,IFERROR(MATCH($B62-Annex!$B$4/60,$B:$B),2)):BB62),IF(Data!$B$2="",0,"-"))</f>
        <v>9.4045243161824725</v>
      </c>
      <c r="AW62" s="50">
        <f>IFERROR(AVERAGE(INDEX(BC:BC,IFERROR(MATCH($B62-Annex!$B$4/60,$B:$B),2)):BC62),IF(Data!$B$2="",0,"-"))</f>
        <v>0.4899830073708934</v>
      </c>
      <c r="AX62" s="50">
        <f>IFERROR(AVERAGE(INDEX(BD:BD,IFERROR(MATCH($B62-Annex!$B$4/60,$B:$B),2)):BD62),IF(Data!$B$2="",0,"-"))</f>
        <v>9.3018759895367733</v>
      </c>
      <c r="AY62" s="50">
        <f>IFERROR(AVERAGE(INDEX(BE:BE,IFERROR(MATCH($B62-Annex!$B$4/60,$B:$B),2)):BE62),IF(Data!$B$2="",0,"-"))</f>
        <v>0.45671291717101897</v>
      </c>
      <c r="AZ62" s="50">
        <f>IFERROR(AVERAGE(INDEX(BF:BF,IFERROR(MATCH($B62-Annex!$B$4/60,$B:$B),2)):BF62),IF(Data!$B$2="",0,"-"))</f>
        <v>0.4763461058766052</v>
      </c>
      <c r="BA62" s="50">
        <f>IFERROR((5.670373*10^-8*(BG62+273.15)^4+((Annex!$B$5+Annex!$B$6)*(BG62-J62)+Annex!$B$7*(BG62-INDEX(BG:BG,IFERROR(MATCH($B62-Annex!$B$9/60,$B:$B),2)))/(60*($B62-INDEX($B:$B,IFERROR(MATCH($B62-Annex!$B$9/60,$B:$B),2)))))/Annex!$B$8)/1000,IF(Data!$B$2="",0,"-"))</f>
        <v>1.1113659051291707</v>
      </c>
      <c r="BB62" s="50">
        <f>IFERROR((5.670373*10^-8*(BH62+273.15)^4+((Annex!$B$5+Annex!$B$6)*(BH62-M62)+Annex!$B$7*(BH62-INDEX(BH:BH,IFERROR(MATCH($B62-Annex!$B$9/60,$B:$B),2)))/(60*($B62-INDEX($B:$B,IFERROR(MATCH($B62-Annex!$B$9/60,$B:$B),2)))))/Annex!$B$8)/1000,IF(Data!$B$2="",0,"-"))</f>
        <v>-9.0318129967553293</v>
      </c>
      <c r="BC62" s="50">
        <f>IFERROR((5.670373*10^-8*(BI62+273.15)^4+((Annex!$B$5+Annex!$B$6)*(BI62-P62)+Annex!$B$7*(BI62-INDEX(BI:BI,IFERROR(MATCH($B62-Annex!$B$9/60,$B:$B),2)))/(60*($B62-INDEX($B:$B,IFERROR(MATCH($B62-Annex!$B$9/60,$B:$B),2)))))/Annex!$B$8)/1000,IF(Data!$B$2="",0,"-"))</f>
        <v>0.47363134070505958</v>
      </c>
      <c r="BD62" s="50">
        <f>IFERROR((5.670373*10^-8*(BJ62+273.15)^4+((Annex!$B$5+Annex!$B$6)*(BJ62-S62)+Annex!$B$7*(BJ62-INDEX(BJ:BJ,IFERROR(MATCH($B62-Annex!$B$9/60,$B:$B),2)))/(60*($B62-INDEX($B:$B,IFERROR(MATCH($B62-Annex!$B$9/60,$B:$B),2)))))/Annex!$B$8)/1000,IF(Data!$B$2="",0,"-"))</f>
        <v>7.7149868207473826</v>
      </c>
      <c r="BE62" s="50">
        <f>IFERROR((5.670373*10^-8*(BK62+273.15)^4+((Annex!$B$5+Annex!$B$6)*(BK62-V62)+Annex!$B$7*(BK62-INDEX(BK:BK,IFERROR(MATCH($B62-Annex!$B$9/60,$B:$B),2)))/(60*($B62-INDEX($B:$B,IFERROR(MATCH($B62-Annex!$B$9/60,$B:$B),2)))))/Annex!$B$8)/1000,IF(Data!$B$2="",0,"-"))</f>
        <v>0.49011200685883605</v>
      </c>
      <c r="BF62" s="50">
        <f>IFERROR((5.670373*10^-8*(BL62+273.15)^4+((Annex!$B$5+Annex!$B$6)*(BL62-Y62)+Annex!$B$7*(BL62-INDEX(BL:BL,IFERROR(MATCH($B62-Annex!$B$9/60,$B:$B),2)))/(60*($B62-INDEX($B:$B,IFERROR(MATCH($B62-Annex!$B$9/60,$B:$B),2)))))/Annex!$B$8)/1000,IF(Data!$B$2="",0,"-"))</f>
        <v>0.46050068254764026</v>
      </c>
      <c r="BG62" s="20">
        <v>35.829000000000001</v>
      </c>
      <c r="BH62" s="20">
        <v>338.625</v>
      </c>
      <c r="BI62" s="20">
        <v>22.061</v>
      </c>
      <c r="BJ62" s="20">
        <v>117.86499999999999</v>
      </c>
      <c r="BK62" s="20">
        <v>21.05</v>
      </c>
      <c r="BL62" s="20">
        <v>21.724</v>
      </c>
    </row>
    <row r="63" spans="1:64" x14ac:dyDescent="0.3">
      <c r="A63" s="5">
        <v>62</v>
      </c>
      <c r="B63" s="19">
        <v>5.2580000041052699</v>
      </c>
      <c r="C63" s="20">
        <v>132.726349</v>
      </c>
      <c r="D63" s="20">
        <v>130.124268</v>
      </c>
      <c r="E63" s="20">
        <v>164.64251400000001</v>
      </c>
      <c r="F63" s="49">
        <f>IFERROR(SUM(C63:E63),IF(Data!$B$2="",0,"-"))</f>
        <v>427.49313100000001</v>
      </c>
      <c r="G63" s="50">
        <f>IFERROR(F63-Annex!$B$10,IF(Data!$B$2="",0,"-"))</f>
        <v>150.86513100000002</v>
      </c>
      <c r="H63" s="50">
        <f>IFERROR(-14000*(G63-INDEX(G:G,IFERROR(MATCH($B63-Annex!$B$11/60,$B:$B),2)))/(60*($B63-INDEX($B:$B,IFERROR(MATCH($B63-Annex!$B$11/60,$B:$B),2)))),IF(Data!$B$2="",0,"-"))</f>
        <v>18.770652232438817</v>
      </c>
      <c r="I63" s="20">
        <v>0.61785203799999999</v>
      </c>
      <c r="J63" s="20">
        <v>36.314</v>
      </c>
      <c r="K63" s="20">
        <v>9.8999999999999993E+37</v>
      </c>
      <c r="L63" s="20">
        <v>156.50899999999999</v>
      </c>
      <c r="M63" s="20">
        <v>55.652000000000001</v>
      </c>
      <c r="N63" s="20">
        <v>508.63600000000002</v>
      </c>
      <c r="O63" s="20">
        <v>40.268999999999998</v>
      </c>
      <c r="P63" s="20">
        <v>21.724</v>
      </c>
      <c r="Q63" s="20">
        <v>251.19399999999999</v>
      </c>
      <c r="R63" s="20">
        <v>32.363</v>
      </c>
      <c r="S63" s="20">
        <v>130.655</v>
      </c>
      <c r="T63" s="20">
        <v>275.37299999999999</v>
      </c>
      <c r="U63" s="20">
        <v>25.835000000000001</v>
      </c>
      <c r="V63" s="20">
        <v>20.516999999999999</v>
      </c>
      <c r="W63" s="20">
        <v>275.459</v>
      </c>
      <c r="X63" s="20">
        <v>23.236999999999998</v>
      </c>
      <c r="Y63" s="20">
        <v>21.103000000000002</v>
      </c>
      <c r="Z63" s="20">
        <v>295.38</v>
      </c>
      <c r="AA63" s="20">
        <v>22.306999999999999</v>
      </c>
      <c r="AB63" s="20">
        <v>273.57299999999998</v>
      </c>
      <c r="AC63" s="20">
        <v>22.079000000000001</v>
      </c>
      <c r="AD63" s="20">
        <v>297.62700000000001</v>
      </c>
      <c r="AE63" s="20">
        <v>21.529</v>
      </c>
      <c r="AF63" s="50">
        <f>IFERROR(AVERAGE(INDEX(AJ:AJ,IFERROR(MATCH($B63-Annex!$B$4/60,$B:$B),2)):AJ63),IF(Data!$B$2="",0,"-"))</f>
        <v>0.24456806960121097</v>
      </c>
      <c r="AG63" s="50">
        <f>IFERROR(AVERAGE(INDEX(AK:AK,IFERROR(MATCH($B63-Annex!$B$4/60,$B:$B),2)):AK63),IF(Data!$B$2="",0,"-"))</f>
        <v>12.979159622760429</v>
      </c>
      <c r="AH63" s="50">
        <f>IFERROR(AVERAGE(INDEX(AL:AL,IFERROR(MATCH($B63-Annex!$B$4/60,$B:$B),2)):AL63),IF(Data!$B$2="",0,"-"))</f>
        <v>0.41405751706358124</v>
      </c>
      <c r="AI63" s="50">
        <f>IFERROR(AVERAGE(INDEX(AM:AM,IFERROR(MATCH($B63-Annex!$B$4/60,$B:$B),2)):AM63),IF(Data!$B$2="",0,"-"))</f>
        <v>-16.045026678350343</v>
      </c>
      <c r="AJ63" s="50">
        <f>IFERROR((5.670373*10^-8*(AN63+273.15)^4+((Annex!$B$5+Annex!$B$6)*(AN63-J63)+Annex!$B$7*(AN63-INDEX(AN:AN,IFERROR(MATCH($B63-Annex!$B$9/60,$B:$B),2)))/(60*($B63-INDEX($B:$B,IFERROR(MATCH($B63-Annex!$B$9/60,$B:$B),2)))))/Annex!$B$8)/1000,IF(Data!$B$2="",0,"-"))</f>
        <v>0.22985255828668108</v>
      </c>
      <c r="AK63" s="50">
        <f>IFERROR((5.670373*10^-8*(AO63+273.15)^4+((Annex!$B$5+Annex!$B$6)*(AO63-M63)+Annex!$B$7*(AO63-INDEX(AO:AO,IFERROR(MATCH($B63-Annex!$B$9/60,$B:$B),2)))/(60*($B63-INDEX($B:$B,IFERROR(MATCH($B63-Annex!$B$9/60,$B:$B),2)))))/Annex!$B$8)/1000,IF(Data!$B$2="",0,"-"))</f>
        <v>-10.324587276106671</v>
      </c>
      <c r="AL63" s="50">
        <f>IFERROR((5.670373*10^-8*(AP63+273.15)^4+((Annex!$B$5+Annex!$B$6)*(AP63-P63)+Annex!$B$7*(AP63-INDEX(AP:AP,IFERROR(MATCH($B63-Annex!$B$9/60,$B:$B),2)))/(60*($B63-INDEX($B:$B,IFERROR(MATCH($B63-Annex!$B$9/60,$B:$B),2)))))/Annex!$B$8)/1000,IF(Data!$B$2="",0,"-"))</f>
        <v>0.39018997970960251</v>
      </c>
      <c r="AM63" s="50">
        <f>IFERROR((5.670373*10^-8*(AQ63+273.15)^4+((Annex!$B$5+Annex!$B$6)*(AQ63-S63)+Annex!$B$7*(AQ63-INDEX(AQ:AQ,IFERROR(MATCH($B63-Annex!$B$9/60,$B:$B),2)))/(60*($B63-INDEX($B:$B,IFERROR(MATCH($B63-Annex!$B$9/60,$B:$B),2)))))/Annex!$B$8)/1000,IF(Data!$B$2="",0,"-"))</f>
        <v>25.043468454733368</v>
      </c>
      <c r="AN63" s="20">
        <v>22.798999999999999</v>
      </c>
      <c r="AO63" s="20">
        <v>173.51900000000001</v>
      </c>
      <c r="AP63" s="20">
        <v>20.997</v>
      </c>
      <c r="AQ63" s="20">
        <v>133.08500000000001</v>
      </c>
      <c r="AR63" s="20">
        <v>28.414000000000001</v>
      </c>
      <c r="AS63" s="20">
        <v>21.759</v>
      </c>
      <c r="AT63" s="20">
        <v>185.71899999999999</v>
      </c>
      <c r="AU63" s="50">
        <f>IFERROR(AVERAGE(INDEX(BA:BA,IFERROR(MATCH($B63-Annex!$B$4/60,$B:$B),2)):BA63),IF(Data!$B$2="",0,"-"))</f>
        <v>1.0675356820399229</v>
      </c>
      <c r="AV63" s="50">
        <f>IFERROR(AVERAGE(INDEX(BB:BB,IFERROR(MATCH($B63-Annex!$B$4/60,$B:$B),2)):BB63),IF(Data!$B$2="",0,"-"))</f>
        <v>11.394303179313164</v>
      </c>
      <c r="AW63" s="50">
        <f>IFERROR(AVERAGE(INDEX(BC:BC,IFERROR(MATCH($B63-Annex!$B$4/60,$B:$B),2)):BC63),IF(Data!$B$2="",0,"-"))</f>
        <v>0.49555967753172031</v>
      </c>
      <c r="AX63" s="50">
        <f>IFERROR(AVERAGE(INDEX(BD:BD,IFERROR(MATCH($B63-Annex!$B$4/60,$B:$B),2)):BD63),IF(Data!$B$2="",0,"-"))</f>
        <v>6.7940723097950002</v>
      </c>
      <c r="AY63" s="50">
        <f>IFERROR(AVERAGE(INDEX(BE:BE,IFERROR(MATCH($B63-Annex!$B$4/60,$B:$B),2)):BE63),IF(Data!$B$2="",0,"-"))</f>
        <v>0.45543516926795863</v>
      </c>
      <c r="AZ63" s="50">
        <f>IFERROR(AVERAGE(INDEX(BF:BF,IFERROR(MATCH($B63-Annex!$B$4/60,$B:$B),2)):BF63),IF(Data!$B$2="",0,"-"))</f>
        <v>0.47253549366155756</v>
      </c>
      <c r="BA63" s="50">
        <f>IFERROR((5.670373*10^-8*(BG63+273.15)^4+((Annex!$B$5+Annex!$B$6)*(BG63-J63)+Annex!$B$7*(BG63-INDEX(BG:BG,IFERROR(MATCH($B63-Annex!$B$9/60,$B:$B),2)))/(60*($B63-INDEX($B:$B,IFERROR(MATCH($B63-Annex!$B$9/60,$B:$B),2)))))/Annex!$B$8)/1000,IF(Data!$B$2="",0,"-"))</f>
        <v>1.0543002943978161</v>
      </c>
      <c r="BB63" s="50">
        <f>IFERROR((5.670373*10^-8*(BH63+273.15)^4+((Annex!$B$5+Annex!$B$6)*(BH63-M63)+Annex!$B$7*(BH63-INDEX(BH:BH,IFERROR(MATCH($B63-Annex!$B$9/60,$B:$B),2)))/(60*($B63-INDEX($B:$B,IFERROR(MATCH($B63-Annex!$B$9/60,$B:$B),2)))))/Annex!$B$8)/1000,IF(Data!$B$2="",0,"-"))</f>
        <v>-13.49436523936336</v>
      </c>
      <c r="BC63" s="50">
        <f>IFERROR((5.670373*10^-8*(BI63+273.15)^4+((Annex!$B$5+Annex!$B$6)*(BI63-P63)+Annex!$B$7*(BI63-INDEX(BI:BI,IFERROR(MATCH($B63-Annex!$B$9/60,$B:$B),2)))/(60*($B63-INDEX($B:$B,IFERROR(MATCH($B63-Annex!$B$9/60,$B:$B),2)))))/Annex!$B$8)/1000,IF(Data!$B$2="",0,"-"))</f>
        <v>0.51306437163276963</v>
      </c>
      <c r="BD63" s="50">
        <f>IFERROR((5.670373*10^-8*(BJ63+273.15)^4+((Annex!$B$5+Annex!$B$6)*(BJ63-S63)+Annex!$B$7*(BJ63-INDEX(BJ:BJ,IFERROR(MATCH($B63-Annex!$B$9/60,$B:$B),2)))/(60*($B63-INDEX($B:$B,IFERROR(MATCH($B63-Annex!$B$9/60,$B:$B),2)))))/Annex!$B$8)/1000,IF(Data!$B$2="",0,"-"))</f>
        <v>10.506333796565082</v>
      </c>
      <c r="BE63" s="50">
        <f>IFERROR((5.670373*10^-8*(BK63+273.15)^4+((Annex!$B$5+Annex!$B$6)*(BK63-V63)+Annex!$B$7*(BK63-INDEX(BK:BK,IFERROR(MATCH($B63-Annex!$B$9/60,$B:$B),2)))/(60*($B63-INDEX($B:$B,IFERROR(MATCH($B63-Annex!$B$9/60,$B:$B),2)))))/Annex!$B$8)/1000,IF(Data!$B$2="",0,"-"))</f>
        <v>0.45422572592399252</v>
      </c>
      <c r="BF63" s="50">
        <f>IFERROR((5.670373*10^-8*(BL63+273.15)^4+((Annex!$B$5+Annex!$B$6)*(BL63-Y63)+Annex!$B$7*(BL63-INDEX(BL:BL,IFERROR(MATCH($B63-Annex!$B$9/60,$B:$B),2)))/(60*($B63-INDEX($B:$B,IFERROR(MATCH($B63-Annex!$B$9/60,$B:$B),2)))))/Annex!$B$8)/1000,IF(Data!$B$2="",0,"-"))</f>
        <v>0.44318620350740595</v>
      </c>
      <c r="BG63" s="20">
        <v>36.332000000000001</v>
      </c>
      <c r="BH63" s="20">
        <v>288.33</v>
      </c>
      <c r="BI63" s="20">
        <v>22.132000000000001</v>
      </c>
      <c r="BJ63" s="20">
        <v>85.438999999999993</v>
      </c>
      <c r="BK63" s="20">
        <v>21.032</v>
      </c>
      <c r="BL63" s="20">
        <v>21.742000000000001</v>
      </c>
    </row>
    <row r="64" spans="1:64" x14ac:dyDescent="0.3">
      <c r="A64" s="5">
        <v>63</v>
      </c>
      <c r="B64" s="19">
        <v>5.3421666752547026</v>
      </c>
      <c r="C64" s="20">
        <v>132.69054800000001</v>
      </c>
      <c r="D64" s="20">
        <v>130.128342</v>
      </c>
      <c r="E64" s="20">
        <v>164.63599099999999</v>
      </c>
      <c r="F64" s="49">
        <f>IFERROR(SUM(C64:E64),IF(Data!$B$2="",0,"-"))</f>
        <v>427.454881</v>
      </c>
      <c r="G64" s="50">
        <f>IFERROR(F64-Annex!$B$10,IF(Data!$B$2="",0,"-"))</f>
        <v>150.82688100000001</v>
      </c>
      <c r="H64" s="50">
        <f>IFERROR(-14000*(G64-INDEX(G:G,IFERROR(MATCH($B64-Annex!$B$11/60,$B:$B),2)))/(60*($B64-INDEX($B:$B,IFERROR(MATCH($B64-Annex!$B$11/60,$B:$B),2)))),IF(Data!$B$2="",0,"-"))</f>
        <v>31.342805359103796</v>
      </c>
      <c r="I64" s="20">
        <v>0.57662702600000004</v>
      </c>
      <c r="J64" s="20">
        <v>36.488</v>
      </c>
      <c r="K64" s="20">
        <v>1307.366</v>
      </c>
      <c r="L64" s="20">
        <v>157.04</v>
      </c>
      <c r="M64" s="20">
        <v>131.477</v>
      </c>
      <c r="N64" s="20">
        <v>344.62299999999999</v>
      </c>
      <c r="O64" s="20">
        <v>40.616</v>
      </c>
      <c r="P64" s="20">
        <v>21.635000000000002</v>
      </c>
      <c r="Q64" s="20">
        <v>260.10300000000001</v>
      </c>
      <c r="R64" s="20">
        <v>32.31</v>
      </c>
      <c r="S64" s="20">
        <v>128.697</v>
      </c>
      <c r="T64" s="20">
        <v>167.49799999999999</v>
      </c>
      <c r="U64" s="20">
        <v>25.852</v>
      </c>
      <c r="V64" s="20">
        <v>20.5</v>
      </c>
      <c r="W64" s="20">
        <v>303.37299999999999</v>
      </c>
      <c r="X64" s="20">
        <v>23.236999999999998</v>
      </c>
      <c r="Y64" s="20">
        <v>21.245000000000001</v>
      </c>
      <c r="Z64" s="20">
        <v>289.69099999999997</v>
      </c>
      <c r="AA64" s="20">
        <v>22.341999999999999</v>
      </c>
      <c r="AB64" s="20">
        <v>230.08199999999999</v>
      </c>
      <c r="AC64" s="20">
        <v>22.149000000000001</v>
      </c>
      <c r="AD64" s="20">
        <v>367.642</v>
      </c>
      <c r="AE64" s="20">
        <v>21.529</v>
      </c>
      <c r="AF64" s="50">
        <f>IFERROR(AVERAGE(INDEX(AJ:AJ,IFERROR(MATCH($B64-Annex!$B$4/60,$B:$B),2)):AJ64),IF(Data!$B$2="",0,"-"))</f>
        <v>0.25026443126412345</v>
      </c>
      <c r="AG64" s="50">
        <f>IFERROR(AVERAGE(INDEX(AK:AK,IFERROR(MATCH($B64-Annex!$B$4/60,$B:$B),2)):AK64),IF(Data!$B$2="",0,"-"))</f>
        <v>11.674702951352014</v>
      </c>
      <c r="AH64" s="50">
        <f>IFERROR(AVERAGE(INDEX(AL:AL,IFERROR(MATCH($B64-Annex!$B$4/60,$B:$B),2)):AL64),IF(Data!$B$2="",0,"-"))</f>
        <v>0.41337499303957731</v>
      </c>
      <c r="AI64" s="50">
        <f>IFERROR(AVERAGE(INDEX(AM:AM,IFERROR(MATCH($B64-Annex!$B$4/60,$B:$B),2)):AM64),IF(Data!$B$2="",0,"-"))</f>
        <v>-7.1765131446713388</v>
      </c>
      <c r="AJ64" s="50">
        <f>IFERROR((5.670373*10^-8*(AN64+273.15)^4+((Annex!$B$5+Annex!$B$6)*(AN64-J64)+Annex!$B$7*(AN64-INDEX(AN:AN,IFERROR(MATCH($B64-Annex!$B$9/60,$B:$B),2)))/(60*($B64-INDEX($B:$B,IFERROR(MATCH($B64-Annex!$B$9/60,$B:$B),2)))))/Annex!$B$8)/1000,IF(Data!$B$2="",0,"-"))</f>
        <v>0.24813869309589326</v>
      </c>
      <c r="AK64" s="50">
        <f>IFERROR((5.670373*10^-8*(AO64+273.15)^4+((Annex!$B$5+Annex!$B$6)*(AO64-M64)+Annex!$B$7*(AO64-INDEX(AO:AO,IFERROR(MATCH($B64-Annex!$B$9/60,$B:$B),2)))/(60*($B64-INDEX($B:$B,IFERROR(MATCH($B64-Annex!$B$9/60,$B:$B),2)))))/Annex!$B$8)/1000,IF(Data!$B$2="",0,"-"))</f>
        <v>-11.82340771509727</v>
      </c>
      <c r="AL64" s="50">
        <f>IFERROR((5.670373*10^-8*(AP64+273.15)^4+((Annex!$B$5+Annex!$B$6)*(AP64-P64)+Annex!$B$7*(AP64-INDEX(AP:AP,IFERROR(MATCH($B64-Annex!$B$9/60,$B:$B),2)))/(60*($B64-INDEX($B:$B,IFERROR(MATCH($B64-Annex!$B$9/60,$B:$B),2)))))/Annex!$B$8)/1000,IF(Data!$B$2="",0,"-"))</f>
        <v>0.42084586784112338</v>
      </c>
      <c r="AM64" s="50">
        <f>IFERROR((5.670373*10^-8*(AQ64+273.15)^4+((Annex!$B$5+Annex!$B$6)*(AQ64-S64)+Annex!$B$7*(AQ64-INDEX(AQ:AQ,IFERROR(MATCH($B64-Annex!$B$9/60,$B:$B),2)))/(60*($B64-INDEX($B:$B,IFERROR(MATCH($B64-Annex!$B$9/60,$B:$B),2)))))/Annex!$B$8)/1000,IF(Data!$B$2="",0,"-"))</f>
        <v>64.752852951612084</v>
      </c>
      <c r="AN64" s="20">
        <v>22.957000000000001</v>
      </c>
      <c r="AO64" s="20">
        <v>136.05799999999999</v>
      </c>
      <c r="AP64" s="20">
        <v>21.05</v>
      </c>
      <c r="AQ64" s="20">
        <v>205.32499999999999</v>
      </c>
      <c r="AR64" s="20">
        <v>28.957999999999998</v>
      </c>
      <c r="AS64" s="20">
        <v>21.742000000000001</v>
      </c>
      <c r="AT64" s="20">
        <v>169.02600000000001</v>
      </c>
      <c r="AU64" s="50">
        <f>IFERROR(AVERAGE(INDEX(BA:BA,IFERROR(MATCH($B64-Annex!$B$4/60,$B:$B),2)):BA64),IF(Data!$B$2="",0,"-"))</f>
        <v>1.0684031912648706</v>
      </c>
      <c r="AV64" s="50">
        <f>IFERROR(AVERAGE(INDEX(BB:BB,IFERROR(MATCH($B64-Annex!$B$4/60,$B:$B),2)):BB64),IF(Data!$B$2="",0,"-"))</f>
        <v>6.6637049910417137</v>
      </c>
      <c r="AW64" s="50">
        <f>IFERROR(AVERAGE(INDEX(BC:BC,IFERROR(MATCH($B64-Annex!$B$4/60,$B:$B),2)):BC64),IF(Data!$B$2="",0,"-"))</f>
        <v>0.49617503422279768</v>
      </c>
      <c r="AX64" s="50">
        <f>IFERROR(AVERAGE(INDEX(BD:BD,IFERROR(MATCH($B64-Annex!$B$4/60,$B:$B),2)):BD64),IF(Data!$B$2="",0,"-"))</f>
        <v>1.5009831113363405</v>
      </c>
      <c r="AY64" s="50">
        <f>IFERROR(AVERAGE(INDEX(BE:BE,IFERROR(MATCH($B64-Annex!$B$4/60,$B:$B),2)):BE64),IF(Data!$B$2="",0,"-"))</f>
        <v>0.44632972534566734</v>
      </c>
      <c r="AZ64" s="50">
        <f>IFERROR(AVERAGE(INDEX(BF:BF,IFERROR(MATCH($B64-Annex!$B$4/60,$B:$B),2)):BF64),IF(Data!$B$2="",0,"-"))</f>
        <v>0.46822975750989182</v>
      </c>
      <c r="BA64" s="50">
        <f>IFERROR((5.670373*10^-8*(BG64+273.15)^4+((Annex!$B$5+Annex!$B$6)*(BG64-J64)+Annex!$B$7*(BG64-INDEX(BG:BG,IFERROR(MATCH($B64-Annex!$B$9/60,$B:$B),2)))/(60*($B64-INDEX($B:$B,IFERROR(MATCH($B64-Annex!$B$9/60,$B:$B),2)))))/Annex!$B$8)/1000,IF(Data!$B$2="",0,"-"))</f>
        <v>1.0645354836759617</v>
      </c>
      <c r="BB64" s="50">
        <f>IFERROR((5.670373*10^-8*(BH64+273.15)^4+((Annex!$B$5+Annex!$B$6)*(BH64-M64)+Annex!$B$7*(BH64-INDEX(BH:BH,IFERROR(MATCH($B64-Annex!$B$9/60,$B:$B),2)))/(60*($B64-INDEX($B:$B,IFERROR(MATCH($B64-Annex!$B$9/60,$B:$B),2)))))/Annex!$B$8)/1000,IF(Data!$B$2="",0,"-"))</f>
        <v>3.6052765763778258</v>
      </c>
      <c r="BC64" s="50">
        <f>IFERROR((5.670373*10^-8*(BI64+273.15)^4+((Annex!$B$5+Annex!$B$6)*(BI64-P64)+Annex!$B$7*(BI64-INDEX(BI:BI,IFERROR(MATCH($B64-Annex!$B$9/60,$B:$B),2)))/(60*($B64-INDEX($B:$B,IFERROR(MATCH($B64-Annex!$B$9/60,$B:$B),2)))))/Annex!$B$8)/1000,IF(Data!$B$2="",0,"-"))</f>
        <v>0.49749582382326901</v>
      </c>
      <c r="BD64" s="50">
        <f>IFERROR((5.670373*10^-8*(BJ64+273.15)^4+((Annex!$B$5+Annex!$B$6)*(BJ64-S64)+Annex!$B$7*(BJ64-INDEX(BJ:BJ,IFERROR(MATCH($B64-Annex!$B$9/60,$B:$B),2)))/(60*($B64-INDEX($B:$B,IFERROR(MATCH($B64-Annex!$B$9/60,$B:$B),2)))))/Annex!$B$8)/1000,IF(Data!$B$2="",0,"-"))</f>
        <v>-21.854347106201647</v>
      </c>
      <c r="BE64" s="50">
        <f>IFERROR((5.670373*10^-8*(BK64+273.15)^4+((Annex!$B$5+Annex!$B$6)*(BK64-V64)+Annex!$B$7*(BK64-INDEX(BK:BK,IFERROR(MATCH($B64-Annex!$B$9/60,$B:$B),2)))/(60*($B64-INDEX($B:$B,IFERROR(MATCH($B64-Annex!$B$9/60,$B:$B),2)))))/Annex!$B$8)/1000,IF(Data!$B$2="",0,"-"))</f>
        <v>0.41773390471559957</v>
      </c>
      <c r="BF64" s="50">
        <f>IFERROR((5.670373*10^-8*(BL64+273.15)^4+((Annex!$B$5+Annex!$B$6)*(BL64-Y64)+Annex!$B$7*(BL64-INDEX(BL:BL,IFERROR(MATCH($B64-Annex!$B$9/60,$B:$B),2)))/(60*($B64-INDEX($B:$B,IFERROR(MATCH($B64-Annex!$B$9/60,$B:$B),2)))))/Annex!$B$8)/1000,IF(Data!$B$2="",0,"-"))</f>
        <v>0.47782246905958115</v>
      </c>
      <c r="BG64" s="20">
        <v>36.869</v>
      </c>
      <c r="BH64" s="20">
        <v>323.22199999999998</v>
      </c>
      <c r="BI64" s="20">
        <v>22.167000000000002</v>
      </c>
      <c r="BJ64" s="20">
        <v>75.835999999999999</v>
      </c>
      <c r="BK64" s="20">
        <v>21.013999999999999</v>
      </c>
      <c r="BL64" s="20">
        <v>21.795000000000002</v>
      </c>
    </row>
    <row r="65" spans="1:64" x14ac:dyDescent="0.3">
      <c r="A65" s="5">
        <v>64</v>
      </c>
      <c r="B65" s="19">
        <v>5.4270000010728836</v>
      </c>
      <c r="C65" s="20">
        <v>132.728791</v>
      </c>
      <c r="D65" s="20">
        <v>130.09006299999999</v>
      </c>
      <c r="E65" s="20">
        <v>164.62866399999999</v>
      </c>
      <c r="F65" s="49">
        <f>IFERROR(SUM(C65:E65),IF(Data!$B$2="",0,"-"))</f>
        <v>427.44751799999995</v>
      </c>
      <c r="G65" s="50">
        <f>IFERROR(F65-Annex!$B$10,IF(Data!$B$2="",0,"-"))</f>
        <v>150.81951799999996</v>
      </c>
      <c r="H65" s="50">
        <f>IFERROR(-14000*(G65-INDEX(G:G,IFERROR(MATCH($B65-Annex!$B$11/60,$B:$B),2)))/(60*($B65-INDEX($B:$B,IFERROR(MATCH($B65-Annex!$B$11/60,$B:$B),2)))),IF(Data!$B$2="",0,"-"))</f>
        <v>46.312349883901085</v>
      </c>
      <c r="I65" s="20">
        <v>0.57662702600000004</v>
      </c>
      <c r="J65" s="20">
        <v>36.661000000000001</v>
      </c>
      <c r="K65" s="20">
        <v>9.8999999999999993E+37</v>
      </c>
      <c r="L65" s="20">
        <v>157.16399999999999</v>
      </c>
      <c r="M65" s="20">
        <v>149.256</v>
      </c>
      <c r="N65" s="20">
        <v>673.77800000000002</v>
      </c>
      <c r="O65" s="20">
        <v>41.188000000000002</v>
      </c>
      <c r="P65" s="20">
        <v>21.652999999999999</v>
      </c>
      <c r="Q65" s="20">
        <v>368.11599999999999</v>
      </c>
      <c r="R65" s="20">
        <v>32.451000000000001</v>
      </c>
      <c r="S65" s="20">
        <v>104.236</v>
      </c>
      <c r="T65" s="20">
        <v>185.84299999999999</v>
      </c>
      <c r="U65" s="20">
        <v>25.8</v>
      </c>
      <c r="V65" s="20">
        <v>20.553000000000001</v>
      </c>
      <c r="W65" s="20">
        <v>280.94099999999997</v>
      </c>
      <c r="X65" s="20">
        <v>23.273</v>
      </c>
      <c r="Y65" s="20">
        <v>21.297999999999998</v>
      </c>
      <c r="Z65" s="20">
        <v>294.16199999999998</v>
      </c>
      <c r="AA65" s="20">
        <v>22.36</v>
      </c>
      <c r="AB65" s="20">
        <v>203.56899999999999</v>
      </c>
      <c r="AC65" s="20">
        <v>22.22</v>
      </c>
      <c r="AD65" s="20">
        <v>357.17599999999999</v>
      </c>
      <c r="AE65" s="20">
        <v>21.564</v>
      </c>
      <c r="AF65" s="50">
        <f>IFERROR(AVERAGE(INDEX(AJ:AJ,IFERROR(MATCH($B65-Annex!$B$4/60,$B:$B),2)):AJ65),IF(Data!$B$2="",0,"-"))</f>
        <v>0.25802291861235327</v>
      </c>
      <c r="AG65" s="50">
        <f>IFERROR(AVERAGE(INDEX(AK:AK,IFERROR(MATCH($B65-Annex!$B$4/60,$B:$B),2)):AK65),IF(Data!$B$2="",0,"-"))</f>
        <v>7.8664662820534375</v>
      </c>
      <c r="AH65" s="50">
        <f>IFERROR(AVERAGE(INDEX(AL:AL,IFERROR(MATCH($B65-Annex!$B$4/60,$B:$B),2)):AL65),IF(Data!$B$2="",0,"-"))</f>
        <v>0.4180546889214331</v>
      </c>
      <c r="AI65" s="50">
        <f>IFERROR(AVERAGE(INDEX(AM:AM,IFERROR(MATCH($B65-Annex!$B$4/60,$B:$B),2)):AM65),IF(Data!$B$2="",0,"-"))</f>
        <v>5.5997447573268522</v>
      </c>
      <c r="AJ65" s="50">
        <f>IFERROR((5.670373*10^-8*(AN65+273.15)^4+((Annex!$B$5+Annex!$B$6)*(AN65-J65)+Annex!$B$7*(AN65-INDEX(AN:AN,IFERROR(MATCH($B65-Annex!$B$9/60,$B:$B),2)))/(60*($B65-INDEX($B:$B,IFERROR(MATCH($B65-Annex!$B$9/60,$B:$B),2)))))/Annex!$B$8)/1000,IF(Data!$B$2="",0,"-"))</f>
        <v>0.29567515451099369</v>
      </c>
      <c r="AK65" s="50">
        <f>IFERROR((5.670373*10^-8*(AO65+273.15)^4+((Annex!$B$5+Annex!$B$6)*(AO65-M65)+Annex!$B$7*(AO65-INDEX(AO:AO,IFERROR(MATCH($B65-Annex!$B$9/60,$B:$B),2)))/(60*($B65-INDEX($B:$B,IFERROR(MATCH($B65-Annex!$B$9/60,$B:$B),2)))))/Annex!$B$8)/1000,IF(Data!$B$2="",0,"-"))</f>
        <v>2.2757016992058898</v>
      </c>
      <c r="AL65" s="50">
        <f>IFERROR((5.670373*10^-8*(AP65+273.15)^4+((Annex!$B$5+Annex!$B$6)*(AP65-P65)+Annex!$B$7*(AP65-INDEX(AP:AP,IFERROR(MATCH($B65-Annex!$B$9/60,$B:$B),2)))/(60*($B65-INDEX($B:$B,IFERROR(MATCH($B65-Annex!$B$9/60,$B:$B),2)))))/Annex!$B$8)/1000,IF(Data!$B$2="",0,"-"))</f>
        <v>0.44849966831364679</v>
      </c>
      <c r="AM65" s="50">
        <f>IFERROR((5.670373*10^-8*(AQ65+273.15)^4+((Annex!$B$5+Annex!$B$6)*(AQ65-S65)+Annex!$B$7*(AQ65-INDEX(AQ:AQ,IFERROR(MATCH($B65-Annex!$B$9/60,$B:$B),2)))/(60*($B65-INDEX($B:$B,IFERROR(MATCH($B65-Annex!$B$9/60,$B:$B),2)))))/Annex!$B$8)/1000,IF(Data!$B$2="",0,"-"))</f>
        <v>44.464767868739017</v>
      </c>
      <c r="AN65" s="20">
        <v>23.114999999999998</v>
      </c>
      <c r="AO65" s="20">
        <v>172.578</v>
      </c>
      <c r="AP65" s="20">
        <v>21.068000000000001</v>
      </c>
      <c r="AQ65" s="20">
        <v>208.53700000000001</v>
      </c>
      <c r="AR65" s="20">
        <v>29.555</v>
      </c>
      <c r="AS65" s="20">
        <v>21.812999999999999</v>
      </c>
      <c r="AT65" s="20">
        <v>201.56299999999999</v>
      </c>
      <c r="AU65" s="50">
        <f>IFERROR(AVERAGE(INDEX(BA:BA,IFERROR(MATCH($B65-Annex!$B$4/60,$B:$B),2)):BA65),IF(Data!$B$2="",0,"-"))</f>
        <v>1.0740458670378781</v>
      </c>
      <c r="AV65" s="50">
        <f>IFERROR(AVERAGE(INDEX(BB:BB,IFERROR(MATCH($B65-Annex!$B$4/60,$B:$B),2)):BB65),IF(Data!$B$2="",0,"-"))</f>
        <v>10.406663726048873</v>
      </c>
      <c r="AW65" s="50">
        <f>IFERROR(AVERAGE(INDEX(BC:BC,IFERROR(MATCH($B65-Annex!$B$4/60,$B:$B),2)):BC65),IF(Data!$B$2="",0,"-"))</f>
        <v>0.49835848308419084</v>
      </c>
      <c r="AX65" s="50">
        <f>IFERROR(AVERAGE(INDEX(BD:BD,IFERROR(MATCH($B65-Annex!$B$4/60,$B:$B),2)):BD65),IF(Data!$B$2="",0,"-"))</f>
        <v>0.71744303520373387</v>
      </c>
      <c r="AY65" s="50">
        <f>IFERROR(AVERAGE(INDEX(BE:BE,IFERROR(MATCH($B65-Annex!$B$4/60,$B:$B),2)):BE65),IF(Data!$B$2="",0,"-"))</f>
        <v>0.44950286617926932</v>
      </c>
      <c r="AZ65" s="50">
        <f>IFERROR(AVERAGE(INDEX(BF:BF,IFERROR(MATCH($B65-Annex!$B$4/60,$B:$B),2)):BF65),IF(Data!$B$2="",0,"-"))</f>
        <v>0.47735443810399103</v>
      </c>
      <c r="BA65" s="50">
        <f>IFERROR((5.670373*10^-8*(BG65+273.15)^4+((Annex!$B$5+Annex!$B$6)*(BG65-J65)+Annex!$B$7*(BG65-INDEX(BG:BG,IFERROR(MATCH($B65-Annex!$B$9/60,$B:$B),2)))/(60*($B65-INDEX($B:$B,IFERROR(MATCH($B65-Annex!$B$9/60,$B:$B),2)))))/Annex!$B$8)/1000,IF(Data!$B$2="",0,"-"))</f>
        <v>1.1008125335268919</v>
      </c>
      <c r="BB65" s="50">
        <f>IFERROR((5.670373*10^-8*(BH65+273.15)^4+((Annex!$B$5+Annex!$B$6)*(BH65-M65)+Annex!$B$7*(BH65-INDEX(BH:BH,IFERROR(MATCH($B65-Annex!$B$9/60,$B:$B),2)))/(60*($B65-INDEX($B:$B,IFERROR(MATCH($B65-Annex!$B$9/60,$B:$B),2)))))/Annex!$B$8)/1000,IF(Data!$B$2="",0,"-"))</f>
        <v>49.597981684351623</v>
      </c>
      <c r="BC65" s="50">
        <f>IFERROR((5.670373*10^-8*(BI65+273.15)^4+((Annex!$B$5+Annex!$B$6)*(BI65-P65)+Annex!$B$7*(BI65-INDEX(BI:BI,IFERROR(MATCH($B65-Annex!$B$9/60,$B:$B),2)))/(60*($B65-INDEX($B:$B,IFERROR(MATCH($B65-Annex!$B$9/60,$B:$B),2)))))/Annex!$B$8)/1000,IF(Data!$B$2="",0,"-"))</f>
        <v>0.50902878846623267</v>
      </c>
      <c r="BD65" s="50">
        <f>IFERROR((5.670373*10^-8*(BJ65+273.15)^4+((Annex!$B$5+Annex!$B$6)*(BJ65-S65)+Annex!$B$7*(BJ65-INDEX(BJ:BJ,IFERROR(MATCH($B65-Annex!$B$9/60,$B:$B),2)))/(60*($B65-INDEX($B:$B,IFERROR(MATCH($B65-Annex!$B$9/60,$B:$B),2)))))/Annex!$B$8)/1000,IF(Data!$B$2="",0,"-"))</f>
        <v>14.808244748026768</v>
      </c>
      <c r="BE65" s="50">
        <f>IFERROR((5.670373*10^-8*(BK65+273.15)^4+((Annex!$B$5+Annex!$B$6)*(BK65-V65)+Annex!$B$7*(BK65-INDEX(BK:BK,IFERROR(MATCH($B65-Annex!$B$9/60,$B:$B),2)))/(60*($B65-INDEX($B:$B,IFERROR(MATCH($B65-Annex!$B$9/60,$B:$B),2)))))/Annex!$B$8)/1000,IF(Data!$B$2="",0,"-"))</f>
        <v>0.48406794260925218</v>
      </c>
      <c r="BF65" s="50">
        <f>IFERROR((5.670373*10^-8*(BL65+273.15)^4+((Annex!$B$5+Annex!$B$6)*(BL65-Y65)+Annex!$B$7*(BL65-INDEX(BL:BL,IFERROR(MATCH($B65-Annex!$B$9/60,$B:$B),2)))/(60*($B65-INDEX($B:$B,IFERROR(MATCH($B65-Annex!$B$9/60,$B:$B),2)))))/Annex!$B$8)/1000,IF(Data!$B$2="",0,"-"))</f>
        <v>0.50651158724204581</v>
      </c>
      <c r="BG65" s="20">
        <v>37.406999999999996</v>
      </c>
      <c r="BH65" s="20">
        <v>357.71800000000002</v>
      </c>
      <c r="BI65" s="20">
        <v>22.254999999999999</v>
      </c>
      <c r="BJ65" s="20">
        <v>111.33799999999999</v>
      </c>
      <c r="BK65" s="20">
        <v>21.120999999999999</v>
      </c>
      <c r="BL65" s="20">
        <v>21.866</v>
      </c>
    </row>
    <row r="66" spans="1:64" x14ac:dyDescent="0.3">
      <c r="A66" s="5">
        <v>65</v>
      </c>
      <c r="B66" s="19">
        <v>5.5114999995566905</v>
      </c>
      <c r="C66" s="20">
        <v>132.74262100000001</v>
      </c>
      <c r="D66" s="20">
        <v>130.11694399999999</v>
      </c>
      <c r="E66" s="20">
        <v>164.63762199999999</v>
      </c>
      <c r="F66" s="49">
        <f>IFERROR(SUM(C66:E66),IF(Data!$B$2="",0,"-"))</f>
        <v>427.49718699999994</v>
      </c>
      <c r="G66" s="50">
        <f>IFERROR(F66-Annex!$B$10,IF(Data!$B$2="",0,"-"))</f>
        <v>150.86918699999995</v>
      </c>
      <c r="H66" s="50">
        <f>IFERROR(-14000*(G66-INDEX(G:G,IFERROR(MATCH($B66-Annex!$B$11/60,$B:$B),2)))/(60*($B66-INDEX($B:$B,IFERROR(MATCH($B66-Annex!$B$11/60,$B:$B),2)))),IF(Data!$B$2="",0,"-"))</f>
        <v>23.050312265527992</v>
      </c>
      <c r="I66" s="20">
        <v>0.57662702600000004</v>
      </c>
      <c r="J66" s="20">
        <v>36.920999999999999</v>
      </c>
      <c r="K66" s="20">
        <v>1012.9450000000001</v>
      </c>
      <c r="L66" s="20">
        <v>157.07499999999999</v>
      </c>
      <c r="M66" s="20">
        <v>194.32599999999999</v>
      </c>
      <c r="N66" s="20">
        <v>406.346</v>
      </c>
      <c r="O66" s="20">
        <v>41.951999999999998</v>
      </c>
      <c r="P66" s="20">
        <v>21.582000000000001</v>
      </c>
      <c r="Q66" s="20">
        <v>374.28699999999998</v>
      </c>
      <c r="R66" s="20">
        <v>32.731000000000002</v>
      </c>
      <c r="S66" s="20">
        <v>124.58799999999999</v>
      </c>
      <c r="T66" s="20">
        <v>134.74700000000001</v>
      </c>
      <c r="U66" s="20">
        <v>25.922000000000001</v>
      </c>
      <c r="V66" s="20">
        <v>20.535</v>
      </c>
      <c r="W66" s="20">
        <v>312.67700000000002</v>
      </c>
      <c r="X66" s="20">
        <v>23.273</v>
      </c>
      <c r="Y66" s="20">
        <v>21.263000000000002</v>
      </c>
      <c r="Z66" s="20">
        <v>307.36200000000002</v>
      </c>
      <c r="AA66" s="20">
        <v>22.36</v>
      </c>
      <c r="AB66" s="20">
        <v>155.571</v>
      </c>
      <c r="AC66" s="20">
        <v>22.097000000000001</v>
      </c>
      <c r="AD66" s="20">
        <v>399.44400000000002</v>
      </c>
      <c r="AE66" s="20">
        <v>21.547000000000001</v>
      </c>
      <c r="AF66" s="50">
        <f>IFERROR(AVERAGE(INDEX(AJ:AJ,IFERROR(MATCH($B66-Annex!$B$4/60,$B:$B),2)):AJ66),IF(Data!$B$2="",0,"-"))</f>
        <v>0.2614981351790362</v>
      </c>
      <c r="AG66" s="50">
        <f>IFERROR(AVERAGE(INDEX(AK:AK,IFERROR(MATCH($B66-Annex!$B$4/60,$B:$B),2)):AK66),IF(Data!$B$2="",0,"-"))</f>
        <v>-0.58010462645748773</v>
      </c>
      <c r="AH66" s="50">
        <f>IFERROR(AVERAGE(INDEX(AL:AL,IFERROR(MATCH($B66-Annex!$B$4/60,$B:$B),2)):AL66),IF(Data!$B$2="",0,"-"))</f>
        <v>0.41895371656462416</v>
      </c>
      <c r="AI66" s="50">
        <f>IFERROR(AVERAGE(INDEX(AM:AM,IFERROR(MATCH($B66-Annex!$B$4/60,$B:$B),2)):AM66),IF(Data!$B$2="",0,"-"))</f>
        <v>23.124222951016634</v>
      </c>
      <c r="AJ66" s="50">
        <f>IFERROR((5.670373*10^-8*(AN66+273.15)^4+((Annex!$B$5+Annex!$B$6)*(AN66-J66)+Annex!$B$7*(AN66-INDEX(AN:AN,IFERROR(MATCH($B66-Annex!$B$9/60,$B:$B),2)))/(60*($B66-INDEX($B:$B,IFERROR(MATCH($B66-Annex!$B$9/60,$B:$B),2)))))/Annex!$B$8)/1000,IF(Data!$B$2="",0,"-"))</f>
        <v>0.26509841248744154</v>
      </c>
      <c r="AK66" s="50">
        <f>IFERROR((5.670373*10^-8*(AO66+273.15)^4+((Annex!$B$5+Annex!$B$6)*(AO66-M66)+Annex!$B$7*(AO66-INDEX(AO:AO,IFERROR(MATCH($B66-Annex!$B$9/60,$B:$B),2)))/(60*($B66-INDEX($B:$B,IFERROR(MATCH($B66-Annex!$B$9/60,$B:$B),2)))))/Annex!$B$8)/1000,IF(Data!$B$2="",0,"-"))</f>
        <v>-20.965346718936267</v>
      </c>
      <c r="AL66" s="50">
        <f>IFERROR((5.670373*10^-8*(AP66+273.15)^4+((Annex!$B$5+Annex!$B$6)*(AP66-P66)+Annex!$B$7*(AP66-INDEX(AP:AP,IFERROR(MATCH($B66-Annex!$B$9/60,$B:$B),2)))/(60*($B66-INDEX($B:$B,IFERROR(MATCH($B66-Annex!$B$9/60,$B:$B),2)))))/Annex!$B$8)/1000,IF(Data!$B$2="",0,"-"))</f>
        <v>0.42263799422290338</v>
      </c>
      <c r="AM66" s="50">
        <f>IFERROR((5.670373*10^-8*(AQ66+273.15)^4+((Annex!$B$5+Annex!$B$6)*(AQ66-S66)+Annex!$B$7*(AQ66-INDEX(AQ:AQ,IFERROR(MATCH($B66-Annex!$B$9/60,$B:$B),2)))/(60*($B66-INDEX($B:$B,IFERROR(MATCH($B66-Annex!$B$9/60,$B:$B),2)))))/Annex!$B$8)/1000,IF(Data!$B$2="",0,"-"))</f>
        <v>55.95277829975042</v>
      </c>
      <c r="AN66" s="20">
        <v>23.22</v>
      </c>
      <c r="AO66" s="20">
        <v>97.622</v>
      </c>
      <c r="AP66" s="20">
        <v>21.068000000000001</v>
      </c>
      <c r="AQ66" s="20">
        <v>294.77999999999997</v>
      </c>
      <c r="AR66" s="20">
        <v>30.099</v>
      </c>
      <c r="AS66" s="20">
        <v>21.812999999999999</v>
      </c>
      <c r="AT66" s="20">
        <v>202.66399999999999</v>
      </c>
      <c r="AU66" s="50">
        <f>IFERROR(AVERAGE(INDEX(BA:BA,IFERROR(MATCH($B66-Annex!$B$4/60,$B:$B),2)):BA66),IF(Data!$B$2="",0,"-"))</f>
        <v>1.0803600685811625</v>
      </c>
      <c r="AV66" s="50">
        <f>IFERROR(AVERAGE(INDEX(BB:BB,IFERROR(MATCH($B66-Annex!$B$4/60,$B:$B),2)):BB66),IF(Data!$B$2="",0,"-"))</f>
        <v>24.15128787103049</v>
      </c>
      <c r="AW66" s="50">
        <f>IFERROR(AVERAGE(INDEX(BC:BC,IFERROR(MATCH($B66-Annex!$B$4/60,$B:$B),2)):BC66),IF(Data!$B$2="",0,"-"))</f>
        <v>0.50457016934110643</v>
      </c>
      <c r="AX66" s="50">
        <f>IFERROR(AVERAGE(INDEX(BD:BD,IFERROR(MATCH($B66-Annex!$B$4/60,$B:$B),2)):BD66),IF(Data!$B$2="",0,"-"))</f>
        <v>4.0276611211222635</v>
      </c>
      <c r="AY66" s="50">
        <f>IFERROR(AVERAGE(INDEX(BE:BE,IFERROR(MATCH($B66-Annex!$B$4/60,$B:$B),2)):BE66),IF(Data!$B$2="",0,"-"))</f>
        <v>0.46334661635558488</v>
      </c>
      <c r="AZ66" s="50">
        <f>IFERROR(AVERAGE(INDEX(BF:BF,IFERROR(MATCH($B66-Annex!$B$4/60,$B:$B),2)):BF66),IF(Data!$B$2="",0,"-"))</f>
        <v>0.48385929561772517</v>
      </c>
      <c r="BA66" s="50">
        <f>IFERROR((5.670373*10^-8*(BG66+273.15)^4+((Annex!$B$5+Annex!$B$6)*(BG66-J66)+Annex!$B$7*(BG66-INDEX(BG:BG,IFERROR(MATCH($B66-Annex!$B$9/60,$B:$B),2)))/(60*($B66-INDEX($B:$B,IFERROR(MATCH($B66-Annex!$B$9/60,$B:$B),2)))))/Annex!$B$8)/1000,IF(Data!$B$2="",0,"-"))</f>
        <v>1.0910409763218449</v>
      </c>
      <c r="BB66" s="50">
        <f>IFERROR((5.670373*10^-8*(BH66+273.15)^4+((Annex!$B$5+Annex!$B$6)*(BH66-M66)+Annex!$B$7*(BH66-INDEX(BH:BH,IFERROR(MATCH($B66-Annex!$B$9/60,$B:$B),2)))/(60*($B66-INDEX($B:$B,IFERROR(MATCH($B66-Annex!$B$9/60,$B:$B),2)))))/Annex!$B$8)/1000,IF(Data!$B$2="",0,"-"))</f>
        <v>65.55945047918064</v>
      </c>
      <c r="BC66" s="50">
        <f>IFERROR((5.670373*10^-8*(BI66+273.15)^4+((Annex!$B$5+Annex!$B$6)*(BI66-P66)+Annex!$B$7*(BI66-INDEX(BI:BI,IFERROR(MATCH($B66-Annex!$B$9/60,$B:$B),2)))/(60*($B66-INDEX($B:$B,IFERROR(MATCH($B66-Annex!$B$9/60,$B:$B),2)))))/Annex!$B$8)/1000,IF(Data!$B$2="",0,"-"))</f>
        <v>0.50168165378965701</v>
      </c>
      <c r="BD66" s="50">
        <f>IFERROR((5.670373*10^-8*(BJ66+273.15)^4+((Annex!$B$5+Annex!$B$6)*(BJ66-S66)+Annex!$B$7*(BJ66-INDEX(BJ:BJ,IFERROR(MATCH($B66-Annex!$B$9/60,$B:$B),2)))/(60*($B66-INDEX($B:$B,IFERROR(MATCH($B66-Annex!$B$9/60,$B:$B),2)))))/Annex!$B$8)/1000,IF(Data!$B$2="",0,"-"))</f>
        <v>9.7412590405656712</v>
      </c>
      <c r="BE66" s="50">
        <f>IFERROR((5.670373*10^-8*(BK66+273.15)^4+((Annex!$B$5+Annex!$B$6)*(BK66-V66)+Annex!$B$7*(BK66-INDEX(BK:BK,IFERROR(MATCH($B66-Annex!$B$9/60,$B:$B),2)))/(60*($B66-INDEX($B:$B,IFERROR(MATCH($B66-Annex!$B$9/60,$B:$B),2)))))/Annex!$B$8)/1000,IF(Data!$B$2="",0,"-"))</f>
        <v>0.48387320866361128</v>
      </c>
      <c r="BF66" s="50">
        <f>IFERROR((5.670373*10^-8*(BL66+273.15)^4+((Annex!$B$5+Annex!$B$6)*(BL66-Y66)+Annex!$B$7*(BL66-INDEX(BL:BL,IFERROR(MATCH($B66-Annex!$B$9/60,$B:$B),2)))/(60*($B66-INDEX($B:$B,IFERROR(MATCH($B66-Annex!$B$9/60,$B:$B),2)))))/Annex!$B$8)/1000,IF(Data!$B$2="",0,"-"))</f>
        <v>0.48959691678698652</v>
      </c>
      <c r="BG66" s="20">
        <v>37.909999999999997</v>
      </c>
      <c r="BH66" s="20">
        <v>415.74</v>
      </c>
      <c r="BI66" s="20">
        <v>22.271999999999998</v>
      </c>
      <c r="BJ66" s="20">
        <v>94.024000000000001</v>
      </c>
      <c r="BK66" s="20">
        <v>21.103000000000002</v>
      </c>
      <c r="BL66" s="20">
        <v>21.884</v>
      </c>
    </row>
    <row r="67" spans="1:64" x14ac:dyDescent="0.3">
      <c r="A67" s="5">
        <v>66</v>
      </c>
      <c r="B67" s="19">
        <v>5.595500007038936</v>
      </c>
      <c r="C67" s="20">
        <v>132.69054800000001</v>
      </c>
      <c r="D67" s="20">
        <v>130.12100799999999</v>
      </c>
      <c r="E67" s="20">
        <v>164.68488099999999</v>
      </c>
      <c r="F67" s="49">
        <f>IFERROR(SUM(C67:E67),IF(Data!$B$2="",0,"-"))</f>
        <v>427.49643700000001</v>
      </c>
      <c r="G67" s="50">
        <f>IFERROR(F67-Annex!$B$10,IF(Data!$B$2="",0,"-"))</f>
        <v>150.86843700000003</v>
      </c>
      <c r="H67" s="50">
        <f>IFERROR(-14000*(G67-INDEX(G:G,IFERROR(MATCH($B67-Annex!$B$11/60,$B:$B),2)))/(60*($B67-INDEX($B:$B,IFERROR(MATCH($B67-Annex!$B$11/60,$B:$B),2)))),IF(Data!$B$2="",0,"-"))</f>
        <v>7.8503942085374474</v>
      </c>
      <c r="I67" s="20">
        <v>0.57662702600000004</v>
      </c>
      <c r="J67" s="20">
        <v>36.332000000000001</v>
      </c>
      <c r="K67" s="20">
        <v>9.8999999999999993E+37</v>
      </c>
      <c r="L67" s="20">
        <v>158.75700000000001</v>
      </c>
      <c r="M67" s="20">
        <v>202.62899999999999</v>
      </c>
      <c r="N67" s="20">
        <v>675.80399999999997</v>
      </c>
      <c r="O67" s="20">
        <v>43.234999999999999</v>
      </c>
      <c r="P67" s="20">
        <v>21.44</v>
      </c>
      <c r="Q67" s="20">
        <v>448.93099999999998</v>
      </c>
      <c r="R67" s="20">
        <v>33.1</v>
      </c>
      <c r="S67" s="20">
        <v>100.083</v>
      </c>
      <c r="T67" s="20">
        <v>171.37</v>
      </c>
      <c r="U67" s="20">
        <v>26.01</v>
      </c>
      <c r="V67" s="20">
        <v>20.516999999999999</v>
      </c>
      <c r="W67" s="20">
        <v>310.74599999999998</v>
      </c>
      <c r="X67" s="20">
        <v>23.324999999999999</v>
      </c>
      <c r="Y67" s="20">
        <v>21.263000000000002</v>
      </c>
      <c r="Z67" s="20">
        <v>341.37900000000002</v>
      </c>
      <c r="AA67" s="20">
        <v>22.395</v>
      </c>
      <c r="AB67" s="20">
        <v>163.946</v>
      </c>
      <c r="AC67" s="20">
        <v>22.026</v>
      </c>
      <c r="AD67" s="20">
        <v>390.76799999999997</v>
      </c>
      <c r="AE67" s="20">
        <v>21.510999999999999</v>
      </c>
      <c r="AF67" s="50">
        <f>IFERROR(AVERAGE(INDEX(AJ:AJ,IFERROR(MATCH($B67-Annex!$B$4/60,$B:$B),2)):AJ67),IF(Data!$B$2="",0,"-"))</f>
        <v>0.26463593393234996</v>
      </c>
      <c r="AG67" s="50">
        <f>IFERROR(AVERAGE(INDEX(AK:AK,IFERROR(MATCH($B67-Annex!$B$4/60,$B:$B),2)):AK67),IF(Data!$B$2="",0,"-"))</f>
        <v>-7.381058247056937</v>
      </c>
      <c r="AH67" s="50">
        <f>IFERROR(AVERAGE(INDEX(AL:AL,IFERROR(MATCH($B67-Annex!$B$4/60,$B:$B),2)):AL67),IF(Data!$B$2="",0,"-"))</f>
        <v>0.42305073791981446</v>
      </c>
      <c r="AI67" s="50">
        <f>IFERROR(AVERAGE(INDEX(AM:AM,IFERROR(MATCH($B67-Annex!$B$4/60,$B:$B),2)):AM67),IF(Data!$B$2="",0,"-"))</f>
        <v>35.726462115427168</v>
      </c>
      <c r="AJ67" s="50">
        <f>IFERROR((5.670373*10^-8*(AN67+273.15)^4+((Annex!$B$5+Annex!$B$6)*(AN67-J67)+Annex!$B$7*(AN67-INDEX(AN:AN,IFERROR(MATCH($B67-Annex!$B$9/60,$B:$B),2)))/(60*($B67-INDEX($B:$B,IFERROR(MATCH($B67-Annex!$B$9/60,$B:$B),2)))))/Annex!$B$8)/1000,IF(Data!$B$2="",0,"-"))</f>
        <v>0.25448354543013219</v>
      </c>
      <c r="AK67" s="50">
        <f>IFERROR((5.670373*10^-8*(AO67+273.15)^4+((Annex!$B$5+Annex!$B$6)*(AO67-M67)+Annex!$B$7*(AO67-INDEX(AO:AO,IFERROR(MATCH($B67-Annex!$B$9/60,$B:$B),2)))/(60*($B67-INDEX($B:$B,IFERROR(MATCH($B67-Annex!$B$9/60,$B:$B),2)))))/Annex!$B$8)/1000,IF(Data!$B$2="",0,"-"))</f>
        <v>-44.261160038667995</v>
      </c>
      <c r="AL67" s="50">
        <f>IFERROR((5.670373*10^-8*(AP67+273.15)^4+((Annex!$B$5+Annex!$B$6)*(AP67-P67)+Annex!$B$7*(AP67-INDEX(AP:AP,IFERROR(MATCH($B67-Annex!$B$9/60,$B:$B),2)))/(60*($B67-INDEX($B:$B,IFERROR(MATCH($B67-Annex!$B$9/60,$B:$B),2)))))/Annex!$B$8)/1000,IF(Data!$B$2="",0,"-"))</f>
        <v>0.43569660652289843</v>
      </c>
      <c r="AM67" s="50">
        <f>IFERROR((5.670373*10^-8*(AQ67+273.15)^4+((Annex!$B$5+Annex!$B$6)*(AQ67-S67)+Annex!$B$7*(AQ67-INDEX(AQ:AQ,IFERROR(MATCH($B67-Annex!$B$9/60,$B:$B),2)))/(60*($B67-INDEX($B:$B,IFERROR(MATCH($B67-Annex!$B$9/60,$B:$B),2)))))/Annex!$B$8)/1000,IF(Data!$B$2="",0,"-"))</f>
        <v>59.031914475027065</v>
      </c>
      <c r="AN67" s="20">
        <v>23.324999999999999</v>
      </c>
      <c r="AO67" s="20">
        <v>90.305000000000007</v>
      </c>
      <c r="AP67" s="20">
        <v>21.103000000000002</v>
      </c>
      <c r="AQ67" s="20">
        <v>301.572</v>
      </c>
      <c r="AR67" s="20">
        <v>30.731000000000002</v>
      </c>
      <c r="AS67" s="20">
        <v>21.83</v>
      </c>
      <c r="AT67" s="20">
        <v>212.17400000000001</v>
      </c>
      <c r="AU67" s="50">
        <f>IFERROR(AVERAGE(INDEX(BA:BA,IFERROR(MATCH($B67-Annex!$B$4/60,$B:$B),2)):BA67),IF(Data!$B$2="",0,"-"))</f>
        <v>1.0903960491694933</v>
      </c>
      <c r="AV67" s="50">
        <f>IFERROR(AVERAGE(INDEX(BB:BB,IFERROR(MATCH($B67-Annex!$B$4/60,$B:$B),2)):BB67),IF(Data!$B$2="",0,"-"))</f>
        <v>24.934548653943541</v>
      </c>
      <c r="AW67" s="50">
        <f>IFERROR(AVERAGE(INDEX(BC:BC,IFERROR(MATCH($B67-Annex!$B$4/60,$B:$B),2)):BC67),IF(Data!$B$2="",0,"-"))</f>
        <v>0.500320144308675</v>
      </c>
      <c r="AX67" s="50">
        <f>IFERROR(AVERAGE(INDEX(BD:BD,IFERROR(MATCH($B67-Annex!$B$4/60,$B:$B),2)):BD67),IF(Data!$B$2="",0,"-"))</f>
        <v>0.19650028758103386</v>
      </c>
      <c r="AY67" s="50">
        <f>IFERROR(AVERAGE(INDEX(BE:BE,IFERROR(MATCH($B67-Annex!$B$4/60,$B:$B),2)):BE67),IF(Data!$B$2="",0,"-"))</f>
        <v>0.4668544046280515</v>
      </c>
      <c r="AZ67" s="50">
        <f>IFERROR(AVERAGE(INDEX(BF:BF,IFERROR(MATCH($B67-Annex!$B$4/60,$B:$B),2)):BF67),IF(Data!$B$2="",0,"-"))</f>
        <v>0.47835762541220894</v>
      </c>
      <c r="BA67" s="50">
        <f>IFERROR((5.670373*10^-8*(BG67+273.15)^4+((Annex!$B$5+Annex!$B$6)*(BG67-J67)+Annex!$B$7*(BG67-INDEX(BG:BG,IFERROR(MATCH($B67-Annex!$B$9/60,$B:$B),2)))/(60*($B67-INDEX($B:$B,IFERROR(MATCH($B67-Annex!$B$9/60,$B:$B),2)))))/Annex!$B$8)/1000,IF(Data!$B$2="",0,"-"))</f>
        <v>1.1128653163268978</v>
      </c>
      <c r="BB67" s="50">
        <f>IFERROR((5.670373*10^-8*(BH67+273.15)^4+((Annex!$B$5+Annex!$B$6)*(BH67-M67)+Annex!$B$7*(BH67-INDEX(BH:BH,IFERROR(MATCH($B67-Annex!$B$9/60,$B:$B),2)))/(60*($B67-INDEX($B:$B,IFERROR(MATCH($B67-Annex!$B$9/60,$B:$B),2)))))/Annex!$B$8)/1000,IF(Data!$B$2="",0,"-"))</f>
        <v>62.08560573585676</v>
      </c>
      <c r="BC67" s="50">
        <f>IFERROR((5.670373*10^-8*(BI67+273.15)^4+((Annex!$B$5+Annex!$B$6)*(BI67-P67)+Annex!$B$7*(BI67-INDEX(BI:BI,IFERROR(MATCH($B67-Annex!$B$9/60,$B:$B),2)))/(60*($B67-INDEX($B:$B,IFERROR(MATCH($B67-Annex!$B$9/60,$B:$B),2)))))/Annex!$B$8)/1000,IF(Data!$B$2="",0,"-"))</f>
        <v>0.48847243046065841</v>
      </c>
      <c r="BD67" s="50">
        <f>IFERROR((5.670373*10^-8*(BJ67+273.15)^4+((Annex!$B$5+Annex!$B$6)*(BJ67-S67)+Annex!$B$7*(BJ67-INDEX(BJ:BJ,IFERROR(MATCH($B67-Annex!$B$9/60,$B:$B),2)))/(60*($B67-INDEX($B:$B,IFERROR(MATCH($B67-Annex!$B$9/60,$B:$B),2)))))/Annex!$B$8)/1000,IF(Data!$B$2="",0,"-"))</f>
        <v>-19.694921100130955</v>
      </c>
      <c r="BE67" s="50">
        <f>IFERROR((5.670373*10^-8*(BK67+273.15)^4+((Annex!$B$5+Annex!$B$6)*(BK67-V67)+Annex!$B$7*(BK67-INDEX(BK:BK,IFERROR(MATCH($B67-Annex!$B$9/60,$B:$B),2)))/(60*($B67-INDEX($B:$B,IFERROR(MATCH($B67-Annex!$B$9/60,$B:$B),2)))))/Annex!$B$8)/1000,IF(Data!$B$2="",0,"-"))</f>
        <v>0.44810671837526678</v>
      </c>
      <c r="BF67" s="50">
        <f>IFERROR((5.670373*10^-8*(BL67+273.15)^4+((Annex!$B$5+Annex!$B$6)*(BL67-Y67)+Annex!$B$7*(BL67-INDEX(BL:BL,IFERROR(MATCH($B67-Annex!$B$9/60,$B:$B),2)))/(60*($B67-INDEX($B:$B,IFERROR(MATCH($B67-Annex!$B$9/60,$B:$B),2)))))/Annex!$B$8)/1000,IF(Data!$B$2="",0,"-"))</f>
        <v>0.46226434635645997</v>
      </c>
      <c r="BG67" s="20">
        <v>38.43</v>
      </c>
      <c r="BH67" s="20">
        <v>438.95800000000003</v>
      </c>
      <c r="BI67" s="20">
        <v>22.324999999999999</v>
      </c>
      <c r="BJ67" s="20">
        <v>73.016000000000005</v>
      </c>
      <c r="BK67" s="20">
        <v>21.138000000000002</v>
      </c>
      <c r="BL67" s="20">
        <v>21.901</v>
      </c>
    </row>
    <row r="68" spans="1:64" x14ac:dyDescent="0.3">
      <c r="A68" s="5">
        <v>67</v>
      </c>
      <c r="B68" s="19">
        <v>5.6796666677109897</v>
      </c>
      <c r="C68" s="20">
        <v>132.70763400000001</v>
      </c>
      <c r="D68" s="20">
        <v>130.14788899999999</v>
      </c>
      <c r="E68" s="20">
        <v>164.609106</v>
      </c>
      <c r="F68" s="49">
        <f>IFERROR(SUM(C68:E68),IF(Data!$B$2="",0,"-"))</f>
        <v>427.464629</v>
      </c>
      <c r="G68" s="50">
        <f>IFERROR(F68-Annex!$B$10,IF(Data!$B$2="",0,"-"))</f>
        <v>150.83662900000002</v>
      </c>
      <c r="H68" s="50">
        <f>IFERROR(-14000*(G68-INDEX(G:G,IFERROR(MATCH($B68-Annex!$B$11/60,$B:$B),2)))/(60*($B68-INDEX($B:$B,IFERROR(MATCH($B68-Annex!$B$11/60,$B:$B),2)))),IF(Data!$B$2="",0,"-"))</f>
        <v>2.8137999187389182</v>
      </c>
      <c r="I68" s="20">
        <v>0.57662702600000004</v>
      </c>
      <c r="J68" s="20">
        <v>35.94</v>
      </c>
      <c r="K68" s="20">
        <v>9.8999999999999993E+37</v>
      </c>
      <c r="L68" s="20">
        <v>161.80799999999999</v>
      </c>
      <c r="M68" s="20">
        <v>144.63300000000001</v>
      </c>
      <c r="N68" s="20">
        <v>730.65899999999999</v>
      </c>
      <c r="O68" s="20">
        <v>44.786000000000001</v>
      </c>
      <c r="P68" s="20">
        <v>21.446999999999999</v>
      </c>
      <c r="Q68" s="20">
        <v>494.86399999999998</v>
      </c>
      <c r="R68" s="20">
        <v>33.844000000000001</v>
      </c>
      <c r="S68" s="20">
        <v>79.754999999999995</v>
      </c>
      <c r="T68" s="20">
        <v>216.69900000000001</v>
      </c>
      <c r="U68" s="20">
        <v>26.245000000000001</v>
      </c>
      <c r="V68" s="20">
        <v>20.507000000000001</v>
      </c>
      <c r="W68" s="20">
        <v>285.28800000000001</v>
      </c>
      <c r="X68" s="20">
        <v>23.402000000000001</v>
      </c>
      <c r="Y68" s="20">
        <v>21.216999999999999</v>
      </c>
      <c r="Z68" s="20">
        <v>384.81700000000001</v>
      </c>
      <c r="AA68" s="20">
        <v>22.437000000000001</v>
      </c>
      <c r="AB68" s="20">
        <v>162.47999999999999</v>
      </c>
      <c r="AC68" s="20">
        <v>21.890999999999998</v>
      </c>
      <c r="AD68" s="20">
        <v>394.38200000000001</v>
      </c>
      <c r="AE68" s="20">
        <v>21.518000000000001</v>
      </c>
      <c r="AF68" s="50">
        <f>IFERROR(AVERAGE(INDEX(AJ:AJ,IFERROR(MATCH($B68-Annex!$B$4/60,$B:$B),2)):AJ68),IF(Data!$B$2="",0,"-"))</f>
        <v>0.26377807340484188</v>
      </c>
      <c r="AG68" s="50">
        <f>IFERROR(AVERAGE(INDEX(AK:AK,IFERROR(MATCH($B68-Annex!$B$4/60,$B:$B),2)):AK68),IF(Data!$B$2="",0,"-"))</f>
        <v>-8.1691693235022651</v>
      </c>
      <c r="AH68" s="50">
        <f>IFERROR(AVERAGE(INDEX(AL:AL,IFERROR(MATCH($B68-Annex!$B$4/60,$B:$B),2)):AL68),IF(Data!$B$2="",0,"-"))</f>
        <v>0.42770518816057823</v>
      </c>
      <c r="AI68" s="50">
        <f>IFERROR(AVERAGE(INDEX(AM:AM,IFERROR(MATCH($B68-Annex!$B$4/60,$B:$B),2)):AM68),IF(Data!$B$2="",0,"-"))</f>
        <v>37.135943200697263</v>
      </c>
      <c r="AJ68" s="50">
        <f>IFERROR((5.670373*10^-8*(AN68+273.15)^4+((Annex!$B$5+Annex!$B$6)*(AN68-J68)+Annex!$B$7*(AN68-INDEX(AN:AN,IFERROR(MATCH($B68-Annex!$B$9/60,$B:$B),2)))/(60*($B68-INDEX($B:$B,IFERROR(MATCH($B68-Annex!$B$9/60,$B:$B),2)))))/Annex!$B$8)/1000,IF(Data!$B$2="",0,"-"))</f>
        <v>0.27089302728078951</v>
      </c>
      <c r="AK68" s="50">
        <f>IFERROR((5.670373*10^-8*(AO68+273.15)^4+((Annex!$B$5+Annex!$B$6)*(AO68-M68)+Annex!$B$7*(AO68-INDEX(AO:AO,IFERROR(MATCH($B68-Annex!$B$9/60,$B:$B),2)))/(60*($B68-INDEX($B:$B,IFERROR(MATCH($B68-Annex!$B$9/60,$B:$B),2)))))/Annex!$B$8)/1000,IF(Data!$B$2="",0,"-"))</f>
        <v>18.140950812001901</v>
      </c>
      <c r="AL68" s="50">
        <f>IFERROR((5.670373*10^-8*(AP68+273.15)^4+((Annex!$B$5+Annex!$B$6)*(AP68-P68)+Annex!$B$7*(AP68-INDEX(AP:AP,IFERROR(MATCH($B68-Annex!$B$9/60,$B:$B),2)))/(60*($B68-INDEX($B:$B,IFERROR(MATCH($B68-Annex!$B$9/60,$B:$B),2)))))/Annex!$B$8)/1000,IF(Data!$B$2="",0,"-"))</f>
        <v>0.45916481094548461</v>
      </c>
      <c r="AM68" s="50">
        <f>IFERROR((5.670373*10^-8*(AQ68+273.15)^4+((Annex!$B$5+Annex!$B$6)*(AQ68-S68)+Annex!$B$7*(AQ68-INDEX(AQ:AQ,IFERROR(MATCH($B68-Annex!$B$9/60,$B:$B),2)))/(60*($B68-INDEX($B:$B,IFERROR(MATCH($B68-Annex!$B$9/60,$B:$B),2)))))/Annex!$B$8)/1000,IF(Data!$B$2="",0,"-"))</f>
        <v>10.941773363193894</v>
      </c>
      <c r="AN68" s="20">
        <v>23.437999999999999</v>
      </c>
      <c r="AO68" s="20">
        <v>130.22499999999999</v>
      </c>
      <c r="AP68" s="20">
        <v>21.146000000000001</v>
      </c>
      <c r="AQ68" s="20">
        <v>295.13</v>
      </c>
      <c r="AR68" s="20">
        <v>31.422000000000001</v>
      </c>
      <c r="AS68" s="20">
        <v>21.855</v>
      </c>
      <c r="AT68" s="20">
        <v>261.34500000000003</v>
      </c>
      <c r="AU68" s="50">
        <f>IFERROR(AVERAGE(INDEX(BA:BA,IFERROR(MATCH($B68-Annex!$B$4/60,$B:$B),2)):BA68),IF(Data!$B$2="",0,"-"))</f>
        <v>1.1034441249104772</v>
      </c>
      <c r="AV68" s="50">
        <f>IFERROR(AVERAGE(INDEX(BB:BB,IFERROR(MATCH($B68-Annex!$B$4/60,$B:$B),2)):BB68),IF(Data!$B$2="",0,"-"))</f>
        <v>28.961925100054639</v>
      </c>
      <c r="AW68" s="50">
        <f>IFERROR(AVERAGE(INDEX(BC:BC,IFERROR(MATCH($B68-Annex!$B$4/60,$B:$B),2)):BC68),IF(Data!$B$2="",0,"-"))</f>
        <v>0.49940517131053613</v>
      </c>
      <c r="AX68" s="50">
        <f>IFERROR(AVERAGE(INDEX(BD:BD,IFERROR(MATCH($B68-Annex!$B$4/60,$B:$B),2)):BD68),IF(Data!$B$2="",0,"-"))</f>
        <v>-3.3255320951572158</v>
      </c>
      <c r="AY68" s="50">
        <f>IFERROR(AVERAGE(INDEX(BE:BE,IFERROR(MATCH($B68-Annex!$B$4/60,$B:$B),2)):BE68),IF(Data!$B$2="",0,"-"))</f>
        <v>0.46288903116486196</v>
      </c>
      <c r="AZ68" s="50">
        <f>IFERROR(AVERAGE(INDEX(BF:BF,IFERROR(MATCH($B68-Annex!$B$4/60,$B:$B),2)):BF68),IF(Data!$B$2="",0,"-"))</f>
        <v>0.47666374385821453</v>
      </c>
      <c r="BA68" s="50">
        <f>IFERROR((5.670373*10^-8*(BG68+273.15)^4+((Annex!$B$5+Annex!$B$6)*(BG68-J68)+Annex!$B$7*(BG68-INDEX(BG:BG,IFERROR(MATCH($B68-Annex!$B$9/60,$B:$B),2)))/(60*($B68-INDEX($B:$B,IFERROR(MATCH($B68-Annex!$B$9/60,$B:$B),2)))))/Annex!$B$8)/1000,IF(Data!$B$2="",0,"-"))</f>
        <v>1.1891883649947568</v>
      </c>
      <c r="BB68" s="50">
        <f>IFERROR((5.670373*10^-8*(BH68+273.15)^4+((Annex!$B$5+Annex!$B$6)*(BH68-M68)+Annex!$B$7*(BH68-INDEX(BH:BH,IFERROR(MATCH($B68-Annex!$B$9/60,$B:$B),2)))/(60*($B68-INDEX($B:$B,IFERROR(MATCH($B68-Annex!$B$9/60,$B:$B),2)))))/Annex!$B$8)/1000,IF(Data!$B$2="",0,"-"))</f>
        <v>44.411339460734332</v>
      </c>
      <c r="BC68" s="50">
        <f>IFERROR((5.670373*10^-8*(BI68+273.15)^4+((Annex!$B$5+Annex!$B$6)*(BI68-P68)+Annex!$B$7*(BI68-INDEX(BI:BI,IFERROR(MATCH($B68-Annex!$B$9/60,$B:$B),2)))/(60*($B68-INDEX($B:$B,IFERROR(MATCH($B68-Annex!$B$9/60,$B:$B),2)))))/Annex!$B$8)/1000,IF(Data!$B$2="",0,"-"))</f>
        <v>0.51246179029610661</v>
      </c>
      <c r="BD68" s="50">
        <f>IFERROR((5.670373*10^-8*(BJ68+273.15)^4+((Annex!$B$5+Annex!$B$6)*(BJ68-S68)+Annex!$B$7*(BJ68-INDEX(BJ:BJ,IFERROR(MATCH($B68-Annex!$B$9/60,$B:$B),2)))/(60*($B68-INDEX($B:$B,IFERROR(MATCH($B68-Annex!$B$9/60,$B:$B),2)))))/Annex!$B$8)/1000,IF(Data!$B$2="",0,"-"))</f>
        <v>-24.500280865672813</v>
      </c>
      <c r="BE68" s="50">
        <f>IFERROR((5.670373*10^-8*(BK68+273.15)^4+((Annex!$B$5+Annex!$B$6)*(BK68-V68)+Annex!$B$7*(BK68-INDEX(BK:BK,IFERROR(MATCH($B68-Annex!$B$9/60,$B:$B),2)))/(60*($B68-INDEX($B:$B,IFERROR(MATCH($B68-Annex!$B$9/60,$B:$B),2)))))/Annex!$B$8)/1000,IF(Data!$B$2="",0,"-"))</f>
        <v>0.4621037110074751</v>
      </c>
      <c r="BF68" s="50">
        <f>IFERROR((5.670373*10^-8*(BL68+273.15)^4+((Annex!$B$5+Annex!$B$6)*(BL68-Y68)+Annex!$B$7*(BL68-INDEX(BL:BL,IFERROR(MATCH($B68-Annex!$B$9/60,$B:$B),2)))/(60*($B68-INDEX($B:$B,IFERROR(MATCH($B68-Annex!$B$9/60,$B:$B),2)))))/Annex!$B$8)/1000,IF(Data!$B$2="",0,"-"))</f>
        <v>0.49676400150738237</v>
      </c>
      <c r="BG68" s="20">
        <v>39.027000000000001</v>
      </c>
      <c r="BH68" s="20">
        <v>456.68099999999998</v>
      </c>
      <c r="BI68" s="20">
        <v>22.385000000000002</v>
      </c>
      <c r="BJ68" s="20">
        <v>47.197000000000003</v>
      </c>
      <c r="BK68" s="20">
        <v>21.146000000000001</v>
      </c>
      <c r="BL68" s="20">
        <v>21.978999999999999</v>
      </c>
    </row>
    <row r="69" spans="1:64" x14ac:dyDescent="0.3">
      <c r="A69" s="5">
        <v>68</v>
      </c>
      <c r="B69" s="19">
        <v>5.767000000923872</v>
      </c>
      <c r="C69" s="20">
        <v>132.746692</v>
      </c>
      <c r="D69" s="20">
        <v>130.173945</v>
      </c>
      <c r="E69" s="20">
        <v>164.62703300000001</v>
      </c>
      <c r="F69" s="49">
        <f>IFERROR(SUM(C69:E69),IF(Data!$B$2="",0,"-"))</f>
        <v>427.54767000000004</v>
      </c>
      <c r="G69" s="50">
        <f>IFERROR(F69-Annex!$B$10,IF(Data!$B$2="",0,"-"))</f>
        <v>150.91967000000005</v>
      </c>
      <c r="H69" s="50">
        <f>IFERROR(-14000*(G69-INDEX(G:G,IFERROR(MATCH($B69-Annex!$B$11/60,$B:$B),2)))/(60*($B69-INDEX($B:$B,IFERROR(MATCH($B69-Annex!$B$11/60,$B:$B),2)))),IF(Data!$B$2="",0,"-"))</f>
        <v>4.3091954224959412</v>
      </c>
      <c r="I69" s="20">
        <v>0.57662702600000004</v>
      </c>
      <c r="J69" s="20">
        <v>36.390999999999998</v>
      </c>
      <c r="K69" s="20">
        <v>9.8999999999999993E+37</v>
      </c>
      <c r="L69" s="20">
        <v>165.303</v>
      </c>
      <c r="M69" s="20">
        <v>75.602999999999994</v>
      </c>
      <c r="N69" s="20">
        <v>807.22</v>
      </c>
      <c r="O69" s="20">
        <v>46.034999999999997</v>
      </c>
      <c r="P69" s="20">
        <v>21.323</v>
      </c>
      <c r="Q69" s="20">
        <v>512.23599999999999</v>
      </c>
      <c r="R69" s="20">
        <v>34.475999999999999</v>
      </c>
      <c r="S69" s="20">
        <v>64.507000000000005</v>
      </c>
      <c r="T69" s="20">
        <v>295.85000000000002</v>
      </c>
      <c r="U69" s="20">
        <v>26.402999999999999</v>
      </c>
      <c r="V69" s="20">
        <v>20.524999999999999</v>
      </c>
      <c r="W69" s="20">
        <v>255.393</v>
      </c>
      <c r="X69" s="20">
        <v>23.472999999999999</v>
      </c>
      <c r="Y69" s="20">
        <v>21.251999999999999</v>
      </c>
      <c r="Z69" s="20">
        <v>412.23500000000001</v>
      </c>
      <c r="AA69" s="20">
        <v>22.507000000000001</v>
      </c>
      <c r="AB69" s="20">
        <v>152.959</v>
      </c>
      <c r="AC69" s="20">
        <v>21.943999999999999</v>
      </c>
      <c r="AD69" s="20">
        <v>367.63200000000001</v>
      </c>
      <c r="AE69" s="20">
        <v>21.571000000000002</v>
      </c>
      <c r="AF69" s="50">
        <f>IFERROR(AVERAGE(INDEX(AJ:AJ,IFERROR(MATCH($B69-Annex!$B$4/60,$B:$B),2)):AJ69),IF(Data!$B$2="",0,"-"))</f>
        <v>0.26481073733498917</v>
      </c>
      <c r="AG69" s="50">
        <f>IFERROR(AVERAGE(INDEX(AK:AK,IFERROR(MATCH($B69-Annex!$B$4/60,$B:$B),2)):AK69),IF(Data!$B$2="",0,"-"))</f>
        <v>-2.6786592429080573</v>
      </c>
      <c r="AH69" s="50">
        <f>IFERROR(AVERAGE(INDEX(AL:AL,IFERROR(MATCH($B69-Annex!$B$4/60,$B:$B),2)):AL69),IF(Data!$B$2="",0,"-"))</f>
        <v>0.43147768254127111</v>
      </c>
      <c r="AI69" s="50">
        <f>IFERROR(AVERAGE(INDEX(AM:AM,IFERROR(MATCH($B69-Annex!$B$4/60,$B:$B),2)):AM69),IF(Data!$B$2="",0,"-"))</f>
        <v>38.345305319034331</v>
      </c>
      <c r="AJ69" s="50">
        <f>IFERROR((5.670373*10^-8*(AN69+273.15)^4+((Annex!$B$5+Annex!$B$6)*(AN69-J69)+Annex!$B$7*(AN69-INDEX(AN:AN,IFERROR(MATCH($B69-Annex!$B$9/60,$B:$B),2)))/(60*($B69-INDEX($B:$B,IFERROR(MATCH($B69-Annex!$B$9/60,$B:$B),2)))))/Annex!$B$8)/1000,IF(Data!$B$2="",0,"-"))</f>
        <v>0.28953377025299304</v>
      </c>
      <c r="AK69" s="50">
        <f>IFERROR((5.670373*10^-8*(AO69+273.15)^4+((Annex!$B$5+Annex!$B$6)*(AO69-M69)+Annex!$B$7*(AO69-INDEX(AO:AO,IFERROR(MATCH($B69-Annex!$B$9/60,$B:$B),2)))/(60*($B69-INDEX($B:$B,IFERROR(MATCH($B69-Annex!$B$9/60,$B:$B),2)))))/Annex!$B$8)/1000,IF(Data!$B$2="",0,"-"))</f>
        <v>48.207234537244013</v>
      </c>
      <c r="AL69" s="50">
        <f>IFERROR((5.670373*10^-8*(AP69+273.15)^4+((Annex!$B$5+Annex!$B$6)*(AP69-P69)+Annex!$B$7*(AP69-INDEX(AP:AP,IFERROR(MATCH($B69-Annex!$B$9/60,$B:$B),2)))/(60*($B69-INDEX($B:$B,IFERROR(MATCH($B69-Annex!$B$9/60,$B:$B),2)))))/Annex!$B$8)/1000,IF(Data!$B$2="",0,"-"))</f>
        <v>0.44330885023323874</v>
      </c>
      <c r="AM69" s="50">
        <f>IFERROR((5.670373*10^-8*(AQ69+273.15)^4+((Annex!$B$5+Annex!$B$6)*(AQ69-S69)+Annex!$B$7*(AQ69-INDEX(AQ:AQ,IFERROR(MATCH($B69-Annex!$B$9/60,$B:$B),2)))/(60*($B69-INDEX($B:$B,IFERROR(MATCH($B69-Annex!$B$9/60,$B:$B),2)))))/Annex!$B$8)/1000,IF(Data!$B$2="",0,"-"))</f>
        <v>8.2295818201844551</v>
      </c>
      <c r="AN69" s="20">
        <v>23.594999999999999</v>
      </c>
      <c r="AO69" s="20">
        <v>175.85300000000001</v>
      </c>
      <c r="AP69" s="20">
        <v>21.146000000000001</v>
      </c>
      <c r="AQ69" s="20">
        <v>295.85000000000002</v>
      </c>
      <c r="AR69" s="20">
        <v>32.177</v>
      </c>
      <c r="AS69" s="20">
        <v>21.802</v>
      </c>
      <c r="AT69" s="20">
        <v>269.39</v>
      </c>
      <c r="AU69" s="50">
        <f>IFERROR(AVERAGE(INDEX(BA:BA,IFERROR(MATCH($B69-Annex!$B$4/60,$B:$B),2)):BA69),IF(Data!$B$2="",0,"-"))</f>
        <v>1.1190799495615025</v>
      </c>
      <c r="AV69" s="50">
        <f>IFERROR(AVERAGE(INDEX(BB:BB,IFERROR(MATCH($B69-Annex!$B$4/60,$B:$B),2)):BB69),IF(Data!$B$2="",0,"-"))</f>
        <v>32.137008977877528</v>
      </c>
      <c r="AW69" s="50">
        <f>IFERROR(AVERAGE(INDEX(BC:BC,IFERROR(MATCH($B69-Annex!$B$4/60,$B:$B),2)):BC69),IF(Data!$B$2="",0,"-"))</f>
        <v>0.5067103305025108</v>
      </c>
      <c r="AX69" s="50">
        <f>IFERROR(AVERAGE(INDEX(BD:BD,IFERROR(MATCH($B69-Annex!$B$4/60,$B:$B),2)):BD69),IF(Data!$B$2="",0,"-"))</f>
        <v>-7.8215649431398448</v>
      </c>
      <c r="AY69" s="50">
        <f>IFERROR(AVERAGE(INDEX(BE:BE,IFERROR(MATCH($B69-Annex!$B$4/60,$B:$B),2)):BE69),IF(Data!$B$2="",0,"-"))</f>
        <v>0.46029396091949754</v>
      </c>
      <c r="AZ69" s="50">
        <f>IFERROR(AVERAGE(INDEX(BF:BF,IFERROR(MATCH($B69-Annex!$B$4/60,$B:$B),2)):BF69),IF(Data!$B$2="",0,"-"))</f>
        <v>0.48035540247862857</v>
      </c>
      <c r="BA69" s="50">
        <f>IFERROR((5.670373*10^-8*(BG69+273.15)^4+((Annex!$B$5+Annex!$B$6)*(BG69-J69)+Annex!$B$7*(BG69-INDEX(BG:BG,IFERROR(MATCH($B69-Annex!$B$9/60,$B:$B),2)))/(60*($B69-INDEX($B:$B,IFERROR(MATCH($B69-Annex!$B$9/60,$B:$B),2)))))/Annex!$B$8)/1000,IF(Data!$B$2="",0,"-"))</f>
        <v>1.2208166776863476</v>
      </c>
      <c r="BB69" s="50">
        <f>IFERROR((5.670373*10^-8*(BH69+273.15)^4+((Annex!$B$5+Annex!$B$6)*(BH69-M69)+Annex!$B$7*(BH69-INDEX(BH:BH,IFERROR(MATCH($B69-Annex!$B$9/60,$B:$B),2)))/(60*($B69-INDEX($B:$B,IFERROR(MATCH($B69-Annex!$B$9/60,$B:$B),2)))))/Annex!$B$8)/1000,IF(Data!$B$2="",0,"-"))</f>
        <v>13.19377414800487</v>
      </c>
      <c r="BC69" s="50">
        <f>IFERROR((5.670373*10^-8*(BI69+273.15)^4+((Annex!$B$5+Annex!$B$6)*(BI69-P69)+Annex!$B$7*(BI69-INDEX(BI:BI,IFERROR(MATCH($B69-Annex!$B$9/60,$B:$B),2)))/(60*($B69-INDEX($B:$B,IFERROR(MATCH($B69-Annex!$B$9/60,$B:$B),2)))))/Annex!$B$8)/1000,IF(Data!$B$2="",0,"-"))</f>
        <v>0.52476745504888167</v>
      </c>
      <c r="BD69" s="50">
        <f>IFERROR((5.670373*10^-8*(BJ69+273.15)^4+((Annex!$B$5+Annex!$B$6)*(BJ69-S69)+Annex!$B$7*(BJ69-INDEX(BJ:BJ,IFERROR(MATCH($B69-Annex!$B$9/60,$B:$B),2)))/(60*($B69-INDEX($B:$B,IFERROR(MATCH($B69-Annex!$B$9/60,$B:$B),2)))))/Annex!$B$8)/1000,IF(Data!$B$2="",0,"-"))</f>
        <v>-23.757243115131018</v>
      </c>
      <c r="BE69" s="50">
        <f>IFERROR((5.670373*10^-8*(BK69+273.15)^4+((Annex!$B$5+Annex!$B$6)*(BK69-V69)+Annex!$B$7*(BK69-INDEX(BK:BK,IFERROR(MATCH($B69-Annex!$B$9/60,$B:$B),2)))/(60*($B69-INDEX($B:$B,IFERROR(MATCH($B69-Annex!$B$9/60,$B:$B),2)))))/Annex!$B$8)/1000,IF(Data!$B$2="",0,"-"))</f>
        <v>0.47194651514128544</v>
      </c>
      <c r="BF69" s="50">
        <f>IFERROR((5.670373*10^-8*(BL69+273.15)^4+((Annex!$B$5+Annex!$B$6)*(BL69-Y69)+Annex!$B$7*(BL69-INDEX(BL:BL,IFERROR(MATCH($B69-Annex!$B$9/60,$B:$B),2)))/(60*($B69-INDEX($B:$B,IFERROR(MATCH($B69-Annex!$B$9/60,$B:$B),2)))))/Annex!$B$8)/1000,IF(Data!$B$2="",0,"-"))</f>
        <v>0.48634229289053854</v>
      </c>
      <c r="BG69" s="20">
        <v>39.616999999999997</v>
      </c>
      <c r="BH69" s="20">
        <v>423.33100000000002</v>
      </c>
      <c r="BI69" s="20">
        <v>22.454999999999998</v>
      </c>
      <c r="BJ69" s="20">
        <v>27.193000000000001</v>
      </c>
      <c r="BK69" s="20">
        <v>21.199000000000002</v>
      </c>
      <c r="BL69" s="20">
        <v>21.978999999999999</v>
      </c>
    </row>
    <row r="70" spans="1:64" x14ac:dyDescent="0.3">
      <c r="A70" s="5">
        <v>69</v>
      </c>
      <c r="B70" s="19">
        <v>5.851833337219432</v>
      </c>
      <c r="C70" s="20">
        <v>132.739375</v>
      </c>
      <c r="D70" s="20">
        <v>130.24153999999999</v>
      </c>
      <c r="E70" s="20">
        <v>164.684066</v>
      </c>
      <c r="F70" s="49">
        <f>IFERROR(SUM(C70:E70),IF(Data!$B$2="",0,"-"))</f>
        <v>427.66498100000001</v>
      </c>
      <c r="G70" s="50">
        <f>IFERROR(F70-Annex!$B$10,IF(Data!$B$2="",0,"-"))</f>
        <v>151.03698100000003</v>
      </c>
      <c r="H70" s="50">
        <f>IFERROR(-14000*(G70-INDEX(G:G,IFERROR(MATCH($B70-Annex!$B$11/60,$B:$B),2)))/(60*($B70-INDEX($B:$B,IFERROR(MATCH($B70-Annex!$B$11/60,$B:$B),2)))),IF(Data!$B$2="",0,"-"))</f>
        <v>-46.759816524021694</v>
      </c>
      <c r="I70" s="20">
        <v>0.61785203799999999</v>
      </c>
      <c r="J70" s="20">
        <v>36.685000000000002</v>
      </c>
      <c r="K70" s="20">
        <v>9.8999999999999993E+37</v>
      </c>
      <c r="L70" s="20">
        <v>167.84299999999999</v>
      </c>
      <c r="M70" s="20">
        <v>113.741</v>
      </c>
      <c r="N70" s="20">
        <v>824.28099999999995</v>
      </c>
      <c r="O70" s="20">
        <v>47.421999999999997</v>
      </c>
      <c r="P70" s="20">
        <v>21.234000000000002</v>
      </c>
      <c r="Q70" s="20">
        <v>483.90699999999998</v>
      </c>
      <c r="R70" s="20">
        <v>35.036999999999999</v>
      </c>
      <c r="S70" s="20">
        <v>80.268000000000001</v>
      </c>
      <c r="T70" s="20">
        <v>347.78500000000003</v>
      </c>
      <c r="U70" s="20">
        <v>26.526</v>
      </c>
      <c r="V70" s="20">
        <v>20.454000000000001</v>
      </c>
      <c r="W70" s="20">
        <v>282.10199999999998</v>
      </c>
      <c r="X70" s="20">
        <v>23.524999999999999</v>
      </c>
      <c r="Y70" s="20">
        <v>21.216999999999999</v>
      </c>
      <c r="Z70" s="20">
        <v>353.75799999999998</v>
      </c>
      <c r="AA70" s="20">
        <v>22.524999999999999</v>
      </c>
      <c r="AB70" s="20">
        <v>223.59299999999999</v>
      </c>
      <c r="AC70" s="20">
        <v>22.05</v>
      </c>
      <c r="AD70" s="20">
        <v>315.33300000000003</v>
      </c>
      <c r="AE70" s="20">
        <v>21.571000000000002</v>
      </c>
      <c r="AF70" s="50">
        <f>IFERROR(AVERAGE(INDEX(AJ:AJ,IFERROR(MATCH($B70-Annex!$B$4/60,$B:$B),2)):AJ70),IF(Data!$B$2="",0,"-"))</f>
        <v>0.2722377041605718</v>
      </c>
      <c r="AG70" s="50">
        <f>IFERROR(AVERAGE(INDEX(AK:AK,IFERROR(MATCH($B70-Annex!$B$4/60,$B:$B),2)):AK70),IF(Data!$B$2="",0,"-"))</f>
        <v>5.7974657720042808</v>
      </c>
      <c r="AH70" s="50">
        <f>IFERROR(AVERAGE(INDEX(AL:AL,IFERROR(MATCH($B70-Annex!$B$4/60,$B:$B),2)):AL70),IF(Data!$B$2="",0,"-"))</f>
        <v>0.43621805314572476</v>
      </c>
      <c r="AI70" s="50">
        <f>IFERROR(AVERAGE(INDEX(AM:AM,IFERROR(MATCH($B70-Annex!$B$4/60,$B:$B),2)):AM70),IF(Data!$B$2="",0,"-"))</f>
        <v>30.869259709081128</v>
      </c>
      <c r="AJ70" s="50">
        <f>IFERROR((5.670373*10^-8*(AN70+273.15)^4+((Annex!$B$5+Annex!$B$6)*(AN70-J70)+Annex!$B$7*(AN70-INDEX(AN:AN,IFERROR(MATCH($B70-Annex!$B$9/60,$B:$B),2)))/(60*($B70-INDEX($B:$B,IFERROR(MATCH($B70-Annex!$B$9/60,$B:$B),2)))))/Annex!$B$8)/1000,IF(Data!$B$2="",0,"-"))</f>
        <v>0.2818413260657594</v>
      </c>
      <c r="AK70" s="50">
        <f>IFERROR((5.670373*10^-8*(AO70+273.15)^4+((Annex!$B$5+Annex!$B$6)*(AO70-M70)+Annex!$B$7*(AO70-INDEX(AO:AO,IFERROR(MATCH($B70-Annex!$B$9/60,$B:$B),2)))/(60*($B70-INDEX($B:$B,IFERROR(MATCH($B70-Annex!$B$9/60,$B:$B),2)))))/Annex!$B$8)/1000,IF(Data!$B$2="",0,"-"))</f>
        <v>49.008287828279684</v>
      </c>
      <c r="AL70" s="50">
        <f>IFERROR((5.670373*10^-8*(AP70+273.15)^4+((Annex!$B$5+Annex!$B$6)*(AP70-P70)+Annex!$B$7*(AP70-INDEX(AP:AP,IFERROR(MATCH($B70-Annex!$B$9/60,$B:$B),2)))/(60*($B70-INDEX($B:$B,IFERROR(MATCH($B70-Annex!$B$9/60,$B:$B),2)))))/Annex!$B$8)/1000,IF(Data!$B$2="",0,"-"))</f>
        <v>0.42337257394077832</v>
      </c>
      <c r="AM70" s="50">
        <f>IFERROR((5.670373*10^-8*(AQ70+273.15)^4+((Annex!$B$5+Annex!$B$6)*(AQ70-S70)+Annex!$B$7*(AQ70-INDEX(AQ:AQ,IFERROR(MATCH($B70-Annex!$B$9/60,$B:$B),2)))/(60*($B70-INDEX($B:$B,IFERROR(MATCH($B70-Annex!$B$9/60,$B:$B),2)))))/Annex!$B$8)/1000,IF(Data!$B$2="",0,"-"))</f>
        <v>-27.288850814939043</v>
      </c>
      <c r="AN70" s="20">
        <v>23.701000000000001</v>
      </c>
      <c r="AO70" s="20">
        <v>215.76300000000001</v>
      </c>
      <c r="AP70" s="20">
        <v>21.146000000000001</v>
      </c>
      <c r="AQ70" s="20">
        <v>227.87100000000001</v>
      </c>
      <c r="AR70" s="20">
        <v>32.984000000000002</v>
      </c>
      <c r="AS70" s="20">
        <v>21.838000000000001</v>
      </c>
      <c r="AT70" s="20">
        <v>246.56299999999999</v>
      </c>
      <c r="AU70" s="50">
        <f>IFERROR(AVERAGE(INDEX(BA:BA,IFERROR(MATCH($B70-Annex!$B$4/60,$B:$B),2)):BA70),IF(Data!$B$2="",0,"-"))</f>
        <v>1.1435627572928286</v>
      </c>
      <c r="AV70" s="50">
        <f>IFERROR(AVERAGE(INDEX(BB:BB,IFERROR(MATCH($B70-Annex!$B$4/60,$B:$B),2)):BB70),IF(Data!$B$2="",0,"-"))</f>
        <v>31.196538348110888</v>
      </c>
      <c r="AW70" s="50">
        <f>IFERROR(AVERAGE(INDEX(BC:BC,IFERROR(MATCH($B70-Annex!$B$4/60,$B:$B),2)):BC70),IF(Data!$B$2="",0,"-"))</f>
        <v>0.50964122962282588</v>
      </c>
      <c r="AX70" s="50">
        <f>IFERROR(AVERAGE(INDEX(BD:BD,IFERROR(MATCH($B70-Annex!$B$4/60,$B:$B),2)):BD70),IF(Data!$B$2="",0,"-"))</f>
        <v>-12.64102847341753</v>
      </c>
      <c r="AY70" s="50">
        <f>IFERROR(AVERAGE(INDEX(BE:BE,IFERROR(MATCH($B70-Annex!$B$4/60,$B:$B),2)):BE70),IF(Data!$B$2="",0,"-"))</f>
        <v>0.4624556676488481</v>
      </c>
      <c r="AZ70" s="50">
        <f>IFERROR(AVERAGE(INDEX(BF:BF,IFERROR(MATCH($B70-Annex!$B$4/60,$B:$B),2)):BF70),IF(Data!$B$2="",0,"-"))</f>
        <v>0.48232765114992882</v>
      </c>
      <c r="BA70" s="50">
        <f>IFERROR((5.670373*10^-8*(BG70+273.15)^4+((Annex!$B$5+Annex!$B$6)*(BG70-J70)+Annex!$B$7*(BG70-INDEX(BG:BG,IFERROR(MATCH($B70-Annex!$B$9/60,$B:$B),2)))/(60*($B70-INDEX($B:$B,IFERROR(MATCH($B70-Annex!$B$9/60,$B:$B),2)))))/Annex!$B$8)/1000,IF(Data!$B$2="",0,"-"))</f>
        <v>1.225679948517099</v>
      </c>
      <c r="BB70" s="50">
        <f>IFERROR((5.670373*10^-8*(BH70+273.15)^4+((Annex!$B$5+Annex!$B$6)*(BH70-M70)+Annex!$B$7*(BH70-INDEX(BH:BH,IFERROR(MATCH($B70-Annex!$B$9/60,$B:$B),2)))/(60*($B70-INDEX($B:$B,IFERROR(MATCH($B70-Annex!$B$9/60,$B:$B),2)))))/Annex!$B$8)/1000,IF(Data!$B$2="",0,"-"))</f>
        <v>-20.077659647729863</v>
      </c>
      <c r="BC70" s="50">
        <f>IFERROR((5.670373*10^-8*(BI70+273.15)^4+((Annex!$B$5+Annex!$B$6)*(BI70-P70)+Annex!$B$7*(BI70-INDEX(BI:BI,IFERROR(MATCH($B70-Annex!$B$9/60,$B:$B),2)))/(60*($B70-INDEX($B:$B,IFERROR(MATCH($B70-Annex!$B$9/60,$B:$B),2)))))/Annex!$B$8)/1000,IF(Data!$B$2="",0,"-"))</f>
        <v>0.53358066547497507</v>
      </c>
      <c r="BD70" s="50">
        <f>IFERROR((5.670373*10^-8*(BJ70+273.15)^4+((Annex!$B$5+Annex!$B$6)*(BJ70-S70)+Annex!$B$7*(BJ70-INDEX(BJ:BJ,IFERROR(MATCH($B70-Annex!$B$9/60,$B:$B),2)))/(60*($B70-INDEX($B:$B,IFERROR(MATCH($B70-Annex!$B$9/60,$B:$B),2)))))/Annex!$B$8)/1000,IF(Data!$B$2="",0,"-"))</f>
        <v>-23.229910915378703</v>
      </c>
      <c r="BE70" s="50">
        <f>IFERROR((5.670373*10^-8*(BK70+273.15)^4+((Annex!$B$5+Annex!$B$6)*(BK70-V70)+Annex!$B$7*(BK70-INDEX(BK:BK,IFERROR(MATCH($B70-Annex!$B$9/60,$B:$B),2)))/(60*($B70-INDEX($B:$B,IFERROR(MATCH($B70-Annex!$B$9/60,$B:$B),2)))))/Annex!$B$8)/1000,IF(Data!$B$2="",0,"-"))</f>
        <v>0.46935767302944642</v>
      </c>
      <c r="BF70" s="50">
        <f>IFERROR((5.670373*10^-8*(BL70+273.15)^4+((Annex!$B$5+Annex!$B$6)*(BL70-Y70)+Annex!$B$7*(BL70-INDEX(BL:BL,IFERROR(MATCH($B70-Annex!$B$9/60,$B:$B),2)))/(60*($B70-INDEX($B:$B,IFERROR(MATCH($B70-Annex!$B$9/60,$B:$B),2)))))/Annex!$B$8)/1000,IF(Data!$B$2="",0,"-"))</f>
        <v>0.45699194420650763</v>
      </c>
      <c r="BG70" s="20">
        <v>40.207000000000001</v>
      </c>
      <c r="BH70" s="20">
        <v>384.34500000000003</v>
      </c>
      <c r="BI70" s="20">
        <v>22.524999999999999</v>
      </c>
      <c r="BJ70" s="20">
        <v>4.1970000000000001</v>
      </c>
      <c r="BK70" s="20">
        <v>21.199000000000002</v>
      </c>
      <c r="BL70" s="20">
        <v>21.997</v>
      </c>
    </row>
    <row r="71" spans="1:64" x14ac:dyDescent="0.3">
      <c r="A71" s="5">
        <v>70</v>
      </c>
      <c r="B71" s="19">
        <v>5.9360000083688647</v>
      </c>
      <c r="C71" s="20">
        <v>132.723906</v>
      </c>
      <c r="D71" s="20">
        <v>130.17639</v>
      </c>
      <c r="E71" s="20">
        <v>164.57651300000001</v>
      </c>
      <c r="F71" s="49">
        <f>IFERROR(SUM(C71:E71),IF(Data!$B$2="",0,"-"))</f>
        <v>427.476809</v>
      </c>
      <c r="G71" s="50">
        <f>IFERROR(F71-Annex!$B$10,IF(Data!$B$2="",0,"-"))</f>
        <v>150.84880900000002</v>
      </c>
      <c r="H71" s="50">
        <f>IFERROR(-14000*(G71-INDEX(G:G,IFERROR(MATCH($B71-Annex!$B$11/60,$B:$B),2)))/(60*($B71-INDEX($B:$B,IFERROR(MATCH($B71-Annex!$B$11/60,$B:$B),2)))),IF(Data!$B$2="",0,"-"))</f>
        <v>2.8036727341172551</v>
      </c>
      <c r="I71" s="20">
        <v>0.57662702600000004</v>
      </c>
      <c r="J71" s="20">
        <v>36.841999999999999</v>
      </c>
      <c r="K71" s="20">
        <v>479.68200000000002</v>
      </c>
      <c r="L71" s="20">
        <v>171.18199999999999</v>
      </c>
      <c r="M71" s="20">
        <v>125.434</v>
      </c>
      <c r="N71" s="20">
        <v>415.68</v>
      </c>
      <c r="O71" s="20">
        <v>48.542999999999999</v>
      </c>
      <c r="P71" s="20">
        <v>21.251999999999999</v>
      </c>
      <c r="Q71" s="20">
        <v>374.09</v>
      </c>
      <c r="R71" s="20">
        <v>35.384</v>
      </c>
      <c r="S71" s="20">
        <v>138.19</v>
      </c>
      <c r="T71" s="20">
        <v>267.053</v>
      </c>
      <c r="U71" s="20">
        <v>26.631</v>
      </c>
      <c r="V71" s="20">
        <v>20.454000000000001</v>
      </c>
      <c r="W71" s="20">
        <v>291.76499999999999</v>
      </c>
      <c r="X71" s="20">
        <v>23.577999999999999</v>
      </c>
      <c r="Y71" s="20">
        <v>21.216999999999999</v>
      </c>
      <c r="Z71" s="20">
        <v>322.32600000000002</v>
      </c>
      <c r="AA71" s="20">
        <v>22.577999999999999</v>
      </c>
      <c r="AB71" s="20">
        <v>236.423</v>
      </c>
      <c r="AC71" s="20">
        <v>22.120999999999999</v>
      </c>
      <c r="AD71" s="20">
        <v>274.82600000000002</v>
      </c>
      <c r="AE71" s="20">
        <v>21.606999999999999</v>
      </c>
      <c r="AF71" s="50">
        <f>IFERROR(AVERAGE(INDEX(AJ:AJ,IFERROR(MATCH($B71-Annex!$B$4/60,$B:$B),2)):AJ71),IF(Data!$B$2="",0,"-"))</f>
        <v>0.27348590720456539</v>
      </c>
      <c r="AG71" s="50">
        <f>IFERROR(AVERAGE(INDEX(AK:AK,IFERROR(MATCH($B71-Annex!$B$4/60,$B:$B),2)):AK71),IF(Data!$B$2="",0,"-"))</f>
        <v>5.6721008796214134</v>
      </c>
      <c r="AH71" s="50">
        <f>IFERROR(AVERAGE(INDEX(AL:AL,IFERROR(MATCH($B71-Annex!$B$4/60,$B:$B),2)):AL71),IF(Data!$B$2="",0,"-"))</f>
        <v>0.43784723475900822</v>
      </c>
      <c r="AI71" s="50">
        <f>IFERROR(AVERAGE(INDEX(AM:AM,IFERROR(MATCH($B71-Annex!$B$4/60,$B:$B),2)):AM71),IF(Data!$B$2="",0,"-"))</f>
        <v>14.515878935393378</v>
      </c>
      <c r="AJ71" s="50">
        <f>IFERROR((5.670373*10^-8*(AN71+273.15)^4+((Annex!$B$5+Annex!$B$6)*(AN71-J71)+Annex!$B$7*(AN71-INDEX(AN:AN,IFERROR(MATCH($B71-Annex!$B$9/60,$B:$B),2)))/(60*($B71-INDEX($B:$B,IFERROR(MATCH($B71-Annex!$B$9/60,$B:$B),2)))))/Annex!$B$8)/1000,IF(Data!$B$2="",0,"-"))</f>
        <v>0.25687611440384878</v>
      </c>
      <c r="AK71" s="50">
        <f>IFERROR((5.670373*10^-8*(AO71+273.15)^4+((Annex!$B$5+Annex!$B$6)*(AO71-M71)+Annex!$B$7*(AO71-INDEX(AO:AO,IFERROR(MATCH($B71-Annex!$B$9/60,$B:$B),2)))/(60*($B71-INDEX($B:$B,IFERROR(MATCH($B71-Annex!$B$9/60,$B:$B),2)))))/Annex!$B$8)/1000,IF(Data!$B$2="",0,"-"))</f>
        <v>-12.700961961777329</v>
      </c>
      <c r="AL71" s="50">
        <f>IFERROR((5.670373*10^-8*(AP71+273.15)^4+((Annex!$B$5+Annex!$B$6)*(AP71-P71)+Annex!$B$7*(AP71-INDEX(AP:AP,IFERROR(MATCH($B71-Annex!$B$9/60,$B:$B),2)))/(60*($B71-INDEX($B:$B,IFERROR(MATCH($B71-Annex!$B$9/60,$B:$B),2)))))/Annex!$B$8)/1000,IF(Data!$B$2="",0,"-"))</f>
        <v>0.43225013913410737</v>
      </c>
      <c r="AM71" s="50">
        <f>IFERROR((5.670373*10^-8*(AQ71+273.15)^4+((Annex!$B$5+Annex!$B$6)*(AQ71-S71)+Annex!$B$7*(AQ71-INDEX(AQ:AQ,IFERROR(MATCH($B71-Annex!$B$9/60,$B:$B),2)))/(60*($B71-INDEX($B:$B,IFERROR(MATCH($B71-Annex!$B$9/60,$B:$B),2)))))/Annex!$B$8)/1000,IF(Data!$B$2="",0,"-"))</f>
        <v>-49.72081246420214</v>
      </c>
      <c r="AN71" s="20">
        <v>23.806000000000001</v>
      </c>
      <c r="AO71" s="20">
        <v>146.97399999999999</v>
      </c>
      <c r="AP71" s="20">
        <v>21.163</v>
      </c>
      <c r="AQ71" s="20">
        <v>192.32400000000001</v>
      </c>
      <c r="AR71" s="20">
        <v>33.720999999999997</v>
      </c>
      <c r="AS71" s="20">
        <v>21.82</v>
      </c>
      <c r="AT71" s="20">
        <v>222.179</v>
      </c>
      <c r="AU71" s="50">
        <f>IFERROR(AVERAGE(INDEX(BA:BA,IFERROR(MATCH($B71-Annex!$B$4/60,$B:$B),2)):BA71),IF(Data!$B$2="",0,"-"))</f>
        <v>1.1674340324362362</v>
      </c>
      <c r="AV71" s="50">
        <f>IFERROR(AVERAGE(INDEX(BB:BB,IFERROR(MATCH($B71-Annex!$B$4/60,$B:$B),2)):BB71),IF(Data!$B$2="",0,"-"))</f>
        <v>31.966038871699407</v>
      </c>
      <c r="AW71" s="50">
        <f>IFERROR(AVERAGE(INDEX(BC:BC,IFERROR(MATCH($B71-Annex!$B$4/60,$B:$B),2)):BC71),IF(Data!$B$2="",0,"-"))</f>
        <v>0.51248187256248134</v>
      </c>
      <c r="AX71" s="50">
        <f>IFERROR(AVERAGE(INDEX(BD:BD,IFERROR(MATCH($B71-Annex!$B$4/60,$B:$B),2)):BD71),IF(Data!$B$2="",0,"-"))</f>
        <v>-5.7041289418487979</v>
      </c>
      <c r="AY71" s="50">
        <f>IFERROR(AVERAGE(INDEX(BE:BE,IFERROR(MATCH($B71-Annex!$B$4/60,$B:$B),2)):BE71),IF(Data!$B$2="",0,"-"))</f>
        <v>0.46317429725241915</v>
      </c>
      <c r="AZ71" s="50">
        <f>IFERROR(AVERAGE(INDEX(BF:BF,IFERROR(MATCH($B71-Annex!$B$4/60,$B:$B),2)):BF71),IF(Data!$B$2="",0,"-"))</f>
        <v>0.48218478217693139</v>
      </c>
      <c r="BA71" s="50">
        <f>IFERROR((5.670373*10^-8*(BG71+273.15)^4+((Annex!$B$5+Annex!$B$6)*(BG71-J71)+Annex!$B$7*(BG71-INDEX(BG:BG,IFERROR(MATCH($B71-Annex!$B$9/60,$B:$B),2)))/(60*($B71-INDEX($B:$B,IFERROR(MATCH($B71-Annex!$B$9/60,$B:$B),2)))))/Annex!$B$8)/1000,IF(Data!$B$2="",0,"-"))</f>
        <v>1.2316344096798153</v>
      </c>
      <c r="BB71" s="50">
        <f>IFERROR((5.670373*10^-8*(BH71+273.15)^4+((Annex!$B$5+Annex!$B$6)*(BH71-M71)+Annex!$B$7*(BH71-INDEX(BH:BH,IFERROR(MATCH($B71-Annex!$B$9/60,$B:$B),2)))/(60*($B71-INDEX($B:$B,IFERROR(MATCH($B71-Annex!$B$9/60,$B:$B),2)))))/Annex!$B$8)/1000,IF(Data!$B$2="",0,"-"))</f>
        <v>8.991780241497473</v>
      </c>
      <c r="BC71" s="50">
        <f>IFERROR((5.670373*10^-8*(BI71+273.15)^4+((Annex!$B$5+Annex!$B$6)*(BI71-P71)+Annex!$B$7*(BI71-INDEX(BI:BI,IFERROR(MATCH($B71-Annex!$B$9/60,$B:$B),2)))/(60*($B71-INDEX($B:$B,IFERROR(MATCH($B71-Annex!$B$9/60,$B:$B),2)))))/Annex!$B$8)/1000,IF(Data!$B$2="",0,"-"))</f>
        <v>0.51738032440085702</v>
      </c>
      <c r="BD71" s="50">
        <f>IFERROR((5.670373*10^-8*(BJ71+273.15)^4+((Annex!$B$5+Annex!$B$6)*(BJ71-S71)+Annex!$B$7*(BJ71-INDEX(BJ:BJ,IFERROR(MATCH($B71-Annex!$B$9/60,$B:$B),2)))/(60*($B71-INDEX($B:$B,IFERROR(MATCH($B71-Annex!$B$9/60,$B:$B),2)))))/Annex!$B$8)/1000,IF(Data!$B$2="",0,"-"))</f>
        <v>26.703949614779464</v>
      </c>
      <c r="BE71" s="50">
        <f>IFERROR((5.670373*10^-8*(BK71+273.15)^4+((Annex!$B$5+Annex!$B$6)*(BK71-V71)+Annex!$B$7*(BK71-INDEX(BK:BK,IFERROR(MATCH($B71-Annex!$B$9/60,$B:$B),2)))/(60*($B71-INDEX($B:$B,IFERROR(MATCH($B71-Annex!$B$9/60,$B:$B),2)))))/Annex!$B$8)/1000,IF(Data!$B$2="",0,"-"))</f>
        <v>0.4227643119405966</v>
      </c>
      <c r="BF71" s="50">
        <f>IFERROR((5.670373*10^-8*(BL71+273.15)^4+((Annex!$B$5+Annex!$B$6)*(BL71-Y71)+Annex!$B$7*(BL71-INDEX(BL:BL,IFERROR(MATCH($B71-Annex!$B$9/60,$B:$B),2)))/(60*($B71-INDEX($B:$B,IFERROR(MATCH($B71-Annex!$B$9/60,$B:$B),2)))))/Annex!$B$8)/1000,IF(Data!$B$2="",0,"-"))</f>
        <v>0.47682238624859929</v>
      </c>
      <c r="BG71" s="20">
        <v>40.762</v>
      </c>
      <c r="BH71" s="20">
        <v>405.327</v>
      </c>
      <c r="BI71" s="20">
        <v>22.56</v>
      </c>
      <c r="BJ71" s="20">
        <v>79.619</v>
      </c>
      <c r="BK71" s="20">
        <v>21.163</v>
      </c>
      <c r="BL71" s="20">
        <v>22.033000000000001</v>
      </c>
    </row>
    <row r="72" spans="1:64" x14ac:dyDescent="0.3">
      <c r="A72" s="5">
        <v>71</v>
      </c>
      <c r="B72" s="19">
        <v>6.0203333327081054</v>
      </c>
      <c r="C72" s="20">
        <v>132.728791</v>
      </c>
      <c r="D72" s="20">
        <v>130.168251</v>
      </c>
      <c r="E72" s="20">
        <v>164.60666000000001</v>
      </c>
      <c r="F72" s="49">
        <f>IFERROR(SUM(C72:E72),IF(Data!$B$2="",0,"-"))</f>
        <v>427.50370199999998</v>
      </c>
      <c r="G72" s="50">
        <f>IFERROR(F72-Annex!$B$10,IF(Data!$B$2="",0,"-"))</f>
        <v>150.87570199999999</v>
      </c>
      <c r="H72" s="50">
        <f>IFERROR(-14000*(G72-INDEX(G:G,IFERROR(MATCH($B72-Annex!$B$11/60,$B:$B),2)))/(60*($B72-INDEX($B:$B,IFERROR(MATCH($B72-Annex!$B$11/60,$B:$B),2)))),IF(Data!$B$2="",0,"-"))</f>
        <v>-16.627035914122629</v>
      </c>
      <c r="I72" s="20">
        <v>0.61785203799999999</v>
      </c>
      <c r="J72" s="20">
        <v>37.854999999999997</v>
      </c>
      <c r="K72" s="20">
        <v>9.8999999999999993E+37</v>
      </c>
      <c r="L72" s="20">
        <v>174.19200000000001</v>
      </c>
      <c r="M72" s="20">
        <v>129.691</v>
      </c>
      <c r="N72" s="20">
        <v>579.33799999999997</v>
      </c>
      <c r="O72" s="20">
        <v>49.6</v>
      </c>
      <c r="P72" s="20">
        <v>21.402000000000001</v>
      </c>
      <c r="Q72" s="20">
        <v>405.40199999999999</v>
      </c>
      <c r="R72" s="20">
        <v>35.981999999999999</v>
      </c>
      <c r="S72" s="20">
        <v>147.053</v>
      </c>
      <c r="T72" s="20">
        <v>241.637</v>
      </c>
      <c r="U72" s="20">
        <v>26.85</v>
      </c>
      <c r="V72" s="20">
        <v>20.568000000000001</v>
      </c>
      <c r="W72" s="20">
        <v>294.26299999999998</v>
      </c>
      <c r="X72" s="20">
        <v>23.655999999999999</v>
      </c>
      <c r="Y72" s="20">
        <v>21.207000000000001</v>
      </c>
      <c r="Z72" s="20">
        <v>285.572</v>
      </c>
      <c r="AA72" s="20">
        <v>22.620999999999999</v>
      </c>
      <c r="AB72" s="20">
        <v>270.26400000000001</v>
      </c>
      <c r="AC72" s="20">
        <v>22.356999999999999</v>
      </c>
      <c r="AD72" s="20">
        <v>319.43700000000001</v>
      </c>
      <c r="AE72" s="20">
        <v>21.632999999999999</v>
      </c>
      <c r="AF72" s="50">
        <f>IFERROR(AVERAGE(INDEX(AJ:AJ,IFERROR(MATCH($B72-Annex!$B$4/60,$B:$B),2)):AJ72),IF(Data!$B$2="",0,"-"))</f>
        <v>0.2684505397009439</v>
      </c>
      <c r="AG72" s="50">
        <f>IFERROR(AVERAGE(INDEX(AK:AK,IFERROR(MATCH($B72-Annex!$B$4/60,$B:$B),2)):AK72),IF(Data!$B$2="",0,"-"))</f>
        <v>-4.4911931213537164</v>
      </c>
      <c r="AH72" s="50">
        <f>IFERROR(AVERAGE(INDEX(AL:AL,IFERROR(MATCH($B72-Annex!$B$4/60,$B:$B),2)):AL72),IF(Data!$B$2="",0,"-"))</f>
        <v>0.43567325654028488</v>
      </c>
      <c r="AI72" s="50">
        <f>IFERROR(AVERAGE(INDEX(AM:AM,IFERROR(MATCH($B72-Annex!$B$4/60,$B:$B),2)):AM72),IF(Data!$B$2="",0,"-"))</f>
        <v>4.4378512671998402</v>
      </c>
      <c r="AJ72" s="50">
        <f>IFERROR((5.670373*10^-8*(AN72+273.15)^4+((Annex!$B$5+Annex!$B$6)*(AN72-J72)+Annex!$B$7*(AN72-INDEX(AN:AN,IFERROR(MATCH($B72-Annex!$B$9/60,$B:$B),2)))/(60*($B72-INDEX($B:$B,IFERROR(MATCH($B72-Annex!$B$9/60,$B:$B),2)))))/Annex!$B$8)/1000,IF(Data!$B$2="",0,"-"))</f>
        <v>0.26042758198564275</v>
      </c>
      <c r="AK72" s="50">
        <f>IFERROR((5.670373*10^-8*(AO72+273.15)^4+((Annex!$B$5+Annex!$B$6)*(AO72-M72)+Annex!$B$7*(AO72-INDEX(AO:AO,IFERROR(MATCH($B72-Annex!$B$9/60,$B:$B),2)))/(60*($B72-INDEX($B:$B,IFERROR(MATCH($B72-Annex!$B$9/60,$B:$B),2)))))/Annex!$B$8)/1000,IF(Data!$B$2="",0,"-"))</f>
        <v>-68.867356307620028</v>
      </c>
      <c r="AL72" s="50">
        <f>IFERROR((5.670373*10^-8*(AP72+273.15)^4+((Annex!$B$5+Annex!$B$6)*(AP72-P72)+Annex!$B$7*(AP72-INDEX(AP:AP,IFERROR(MATCH($B72-Annex!$B$9/60,$B:$B),2)))/(60*($B72-INDEX($B:$B,IFERROR(MATCH($B72-Annex!$B$9/60,$B:$B),2)))))/Annex!$B$8)/1000,IF(Data!$B$2="",0,"-"))</f>
        <v>0.43328182078258265</v>
      </c>
      <c r="AM72" s="50">
        <f>IFERROR((5.670373*10^-8*(AQ72+273.15)^4+((Annex!$B$5+Annex!$B$6)*(AQ72-S72)+Annex!$B$7*(AQ72-INDEX(AQ:AQ,IFERROR(MATCH($B72-Annex!$B$9/60,$B:$B),2)))/(60*($B72-INDEX($B:$B,IFERROR(MATCH($B72-Annex!$B$9/60,$B:$B),2)))))/Annex!$B$8)/1000,IF(Data!$B$2="",0,"-"))</f>
        <v>-26.081425808615766</v>
      </c>
      <c r="AN72" s="20">
        <v>23.954000000000001</v>
      </c>
      <c r="AO72" s="20">
        <v>83.385999999999996</v>
      </c>
      <c r="AP72" s="20">
        <v>21.170999999999999</v>
      </c>
      <c r="AQ72" s="20">
        <v>172.256</v>
      </c>
      <c r="AR72" s="20">
        <v>34.606999999999999</v>
      </c>
      <c r="AS72" s="20">
        <v>21.846</v>
      </c>
      <c r="AT72" s="20">
        <v>281.17899999999997</v>
      </c>
      <c r="AU72" s="50">
        <f>IFERROR(AVERAGE(INDEX(BA:BA,IFERROR(MATCH($B72-Annex!$B$4/60,$B:$B),2)):BA72),IF(Data!$B$2="",0,"-"))</f>
        <v>1.1916448723235387</v>
      </c>
      <c r="AV72" s="50">
        <f>IFERROR(AVERAGE(INDEX(BB:BB,IFERROR(MATCH($B72-Annex!$B$4/60,$B:$B),2)):BB72),IF(Data!$B$2="",0,"-"))</f>
        <v>29.353959164998834</v>
      </c>
      <c r="AW72" s="50">
        <f>IFERROR(AVERAGE(INDEX(BC:BC,IFERROR(MATCH($B72-Annex!$B$4/60,$B:$B),2)):BC72),IF(Data!$B$2="",0,"-"))</f>
        <v>0.51138713486128029</v>
      </c>
      <c r="AX72" s="50">
        <f>IFERROR(AVERAGE(INDEX(BD:BD,IFERROR(MATCH($B72-Annex!$B$4/60,$B:$B),2)):BD72),IF(Data!$B$2="",0,"-"))</f>
        <v>0.98494690965107368</v>
      </c>
      <c r="AY72" s="50">
        <f>IFERROR(AVERAGE(INDEX(BE:BE,IFERROR(MATCH($B72-Annex!$B$4/60,$B:$B),2)):BE72),IF(Data!$B$2="",0,"-"))</f>
        <v>0.45889222884620101</v>
      </c>
      <c r="AZ72" s="50">
        <f>IFERROR(AVERAGE(INDEX(BF:BF,IFERROR(MATCH($B72-Annex!$B$4/60,$B:$B),2)):BF72),IF(Data!$B$2="",0,"-"))</f>
        <v>0.48001612005454836</v>
      </c>
      <c r="BA72" s="50">
        <f>IFERROR((5.670373*10^-8*(BG72+273.15)^4+((Annex!$B$5+Annex!$B$6)*(BG72-J72)+Annex!$B$7*(BG72-INDEX(BG:BG,IFERROR(MATCH($B72-Annex!$B$9/60,$B:$B),2)))/(60*($B72-INDEX($B:$B,IFERROR(MATCH($B72-Annex!$B$9/60,$B:$B),2)))))/Annex!$B$8)/1000,IF(Data!$B$2="",0,"-"))</f>
        <v>1.2702884127380105</v>
      </c>
      <c r="BB72" s="50">
        <f>IFERROR((5.670373*10^-8*(BH72+273.15)^4+((Annex!$B$5+Annex!$B$6)*(BH72-M72)+Annex!$B$7*(BH72-INDEX(BH:BH,IFERROR(MATCH($B72-Annex!$B$9/60,$B:$B),2)))/(60*($B72-INDEX($B:$B,IFERROR(MATCH($B72-Annex!$B$9/60,$B:$B),2)))))/Annex!$B$8)/1000,IF(Data!$B$2="",0,"-"))</f>
        <v>31.313423737447604</v>
      </c>
      <c r="BC72" s="50">
        <f>IFERROR((5.670373*10^-8*(BI72+273.15)^4+((Annex!$B$5+Annex!$B$6)*(BI72-P72)+Annex!$B$7*(BI72-INDEX(BI:BI,IFERROR(MATCH($B72-Annex!$B$9/60,$B:$B),2)))/(60*($B72-INDEX($B:$B,IFERROR(MATCH($B72-Annex!$B$9/60,$B:$B),2)))))/Annex!$B$8)/1000,IF(Data!$B$2="",0,"-"))</f>
        <v>0.50136562455782652</v>
      </c>
      <c r="BD72" s="50">
        <f>IFERROR((5.670373*10^-8*(BJ72+273.15)^4+((Annex!$B$5+Annex!$B$6)*(BJ72-S72)+Annex!$B$7*(BJ72-INDEX(BJ:BJ,IFERROR(MATCH($B72-Annex!$B$9/60,$B:$B),2)))/(60*($B72-INDEX($B:$B,IFERROR(MATCH($B72-Annex!$B$9/60,$B:$B),2)))))/Annex!$B$8)/1000,IF(Data!$B$2="",0,"-"))</f>
        <v>61.631775708525865</v>
      </c>
      <c r="BE72" s="50">
        <f>IFERROR((5.670373*10^-8*(BK72+273.15)^4+((Annex!$B$5+Annex!$B$6)*(BK72-V72)+Annex!$B$7*(BK72-INDEX(BK:BK,IFERROR(MATCH($B72-Annex!$B$9/60,$B:$B),2)))/(60*($B72-INDEX($B:$B,IFERROR(MATCH($B72-Annex!$B$9/60,$B:$B),2)))))/Annex!$B$8)/1000,IF(Data!$B$2="",0,"-"))</f>
        <v>0.45409346376572535</v>
      </c>
      <c r="BF72" s="50">
        <f>IFERROR((5.670373*10^-8*(BL72+273.15)^4+((Annex!$B$5+Annex!$B$6)*(BL72-Y72)+Annex!$B$7*(BL72-INDEX(BL:BL,IFERROR(MATCH($B72-Annex!$B$9/60,$B:$B),2)))/(60*($B72-INDEX($B:$B,IFERROR(MATCH($B72-Annex!$B$9/60,$B:$B),2)))))/Annex!$B$8)/1000,IF(Data!$B$2="",0,"-"))</f>
        <v>0.49133095238536378</v>
      </c>
      <c r="BG72" s="20">
        <v>41.429000000000002</v>
      </c>
      <c r="BH72" s="20">
        <v>408.91500000000002</v>
      </c>
      <c r="BI72" s="20">
        <v>22.603000000000002</v>
      </c>
      <c r="BJ72" s="20">
        <v>121.351</v>
      </c>
      <c r="BK72" s="20">
        <v>21.225000000000001</v>
      </c>
      <c r="BL72" s="20">
        <v>22.076000000000001</v>
      </c>
    </row>
    <row r="73" spans="1:64" x14ac:dyDescent="0.3">
      <c r="A73" s="5">
        <v>72</v>
      </c>
      <c r="B73" s="19">
        <v>6.1040000023785979</v>
      </c>
      <c r="C73" s="20">
        <v>132.71577500000001</v>
      </c>
      <c r="D73" s="20">
        <v>130.20245600000001</v>
      </c>
      <c r="E73" s="20">
        <v>164.64739599999999</v>
      </c>
      <c r="F73" s="49">
        <f>IFERROR(SUM(C73:E73),IF(Data!$B$2="",0,"-"))</f>
        <v>427.56562699999995</v>
      </c>
      <c r="G73" s="50">
        <f>IFERROR(F73-Annex!$B$10,IF(Data!$B$2="",0,"-"))</f>
        <v>150.93762699999996</v>
      </c>
      <c r="H73" s="50">
        <f>IFERROR(-14000*(G73-INDEX(G:G,IFERROR(MATCH($B73-Annex!$B$11/60,$B:$B),2)))/(60*($B73-INDEX($B:$B,IFERROR(MATCH($B73-Annex!$B$11/60,$B:$B),2)))),IF(Data!$B$2="",0,"-"))</f>
        <v>-13.638983651125919</v>
      </c>
      <c r="I73" s="20">
        <v>0.61785203799999999</v>
      </c>
      <c r="J73" s="20">
        <v>39.555</v>
      </c>
      <c r="K73" s="20">
        <v>9.8999999999999993E+37</v>
      </c>
      <c r="L73" s="20">
        <v>177</v>
      </c>
      <c r="M73" s="20">
        <v>55.631999999999998</v>
      </c>
      <c r="N73" s="20">
        <v>660.87</v>
      </c>
      <c r="O73" s="20">
        <v>50.734000000000002</v>
      </c>
      <c r="P73" s="20">
        <v>21.579000000000001</v>
      </c>
      <c r="Q73" s="20">
        <v>434.40100000000001</v>
      </c>
      <c r="R73" s="20">
        <v>36.640999999999998</v>
      </c>
      <c r="S73" s="20">
        <v>62.651000000000003</v>
      </c>
      <c r="T73" s="20">
        <v>351.37400000000002</v>
      </c>
      <c r="U73" s="20">
        <v>27.113</v>
      </c>
      <c r="V73" s="20">
        <v>20.638999999999999</v>
      </c>
      <c r="W73" s="20">
        <v>241.023</v>
      </c>
      <c r="X73" s="20">
        <v>23.814</v>
      </c>
      <c r="Y73" s="20">
        <v>21.207000000000001</v>
      </c>
      <c r="Z73" s="20">
        <v>377.63099999999997</v>
      </c>
      <c r="AA73" s="20">
        <v>22.707999999999998</v>
      </c>
      <c r="AB73" s="20">
        <v>198.982</v>
      </c>
      <c r="AC73" s="20">
        <v>22.34</v>
      </c>
      <c r="AD73" s="20">
        <v>303.01100000000002</v>
      </c>
      <c r="AE73" s="20">
        <v>21.632999999999999</v>
      </c>
      <c r="AF73" s="50">
        <f>IFERROR(AVERAGE(INDEX(AJ:AJ,IFERROR(MATCH($B73-Annex!$B$4/60,$B:$B),2)):AJ73),IF(Data!$B$2="",0,"-"))</f>
        <v>0.26562653948427367</v>
      </c>
      <c r="AG73" s="50">
        <f>IFERROR(AVERAGE(INDEX(AK:AK,IFERROR(MATCH($B73-Annex!$B$4/60,$B:$B),2)):AK73),IF(Data!$B$2="",0,"-"))</f>
        <v>0.31049537580620168</v>
      </c>
      <c r="AH73" s="50">
        <f>IFERROR(AVERAGE(INDEX(AL:AL,IFERROR(MATCH($B73-Annex!$B$4/60,$B:$B),2)):AL73),IF(Data!$B$2="",0,"-"))</f>
        <v>0.43536551328051892</v>
      </c>
      <c r="AI73" s="50">
        <f>IFERROR(AVERAGE(INDEX(AM:AM,IFERROR(MATCH($B73-Annex!$B$4/60,$B:$B),2)):AM73),IF(Data!$B$2="",0,"-"))</f>
        <v>-0.72916841506750885</v>
      </c>
      <c r="AJ73" s="50">
        <f>IFERROR((5.670373*10^-8*(AN73+273.15)^4+((Annex!$B$5+Annex!$B$6)*(AN73-J73)+Annex!$B$7*(AN73-INDEX(AN:AN,IFERROR(MATCH($B73-Annex!$B$9/60,$B:$B),2)))/(60*($B73-INDEX($B:$B,IFERROR(MATCH($B73-Annex!$B$9/60,$B:$B),2)))))/Annex!$B$8)/1000,IF(Data!$B$2="",0,"-"))</f>
        <v>0.24533041097075015</v>
      </c>
      <c r="AK73" s="50">
        <f>IFERROR((5.670373*10^-8*(AO73+273.15)^4+((Annex!$B$5+Annex!$B$6)*(AO73-M73)+Annex!$B$7*(AO73-INDEX(AO:AO,IFERROR(MATCH($B73-Annex!$B$9/60,$B:$B),2)))/(60*($B73-INDEX($B:$B,IFERROR(MATCH($B73-Annex!$B$9/60,$B:$B),2)))))/Annex!$B$8)/1000,IF(Data!$B$2="",0,"-"))</f>
        <v>12.646472761183166</v>
      </c>
      <c r="AL73" s="50">
        <f>IFERROR((5.670373*10^-8*(AP73+273.15)^4+((Annex!$B$5+Annex!$B$6)*(AP73-P73)+Annex!$B$7*(AP73-INDEX(AP:AP,IFERROR(MATCH($B73-Annex!$B$9/60,$B:$B),2)))/(60*($B73-INDEX($B:$B,IFERROR(MATCH($B73-Annex!$B$9/60,$B:$B),2)))))/Annex!$B$8)/1000,IF(Data!$B$2="",0,"-"))</f>
        <v>0.42048379140454223</v>
      </c>
      <c r="AM73" s="50">
        <f>IFERROR((5.670373*10^-8*(AQ73+273.15)^4+((Annex!$B$5+Annex!$B$6)*(AQ73-S73)+Annex!$B$7*(AQ73-INDEX(AQ:AQ,IFERROR(MATCH($B73-Annex!$B$9/60,$B:$B),2)))/(60*($B73-INDEX($B:$B,IFERROR(MATCH($B73-Annex!$B$9/60,$B:$B),2)))))/Annex!$B$8)/1000,IF(Data!$B$2="",0,"-"))</f>
        <v>19.783640523878979</v>
      </c>
      <c r="AN73" s="20">
        <v>24.094999999999999</v>
      </c>
      <c r="AO73" s="20">
        <v>162.70099999999999</v>
      </c>
      <c r="AP73" s="20">
        <v>21.170999999999999</v>
      </c>
      <c r="AQ73" s="20">
        <v>217.32599999999999</v>
      </c>
      <c r="AR73" s="20">
        <v>35.514000000000003</v>
      </c>
      <c r="AS73" s="20">
        <v>21.846</v>
      </c>
      <c r="AT73" s="20">
        <v>223.95500000000001</v>
      </c>
      <c r="AU73" s="50">
        <f>IFERROR(AVERAGE(INDEX(BA:BA,IFERROR(MATCH($B73-Annex!$B$4/60,$B:$B),2)):BA73),IF(Data!$B$2="",0,"-"))</f>
        <v>1.2198281123125252</v>
      </c>
      <c r="AV73" s="50">
        <f>IFERROR(AVERAGE(INDEX(BB:BB,IFERROR(MATCH($B73-Annex!$B$4/60,$B:$B),2)):BB73),IF(Data!$B$2="",0,"-"))</f>
        <v>22.370705039121823</v>
      </c>
      <c r="AW73" s="50">
        <f>IFERROR(AVERAGE(INDEX(BC:BC,IFERROR(MATCH($B73-Annex!$B$4/60,$B:$B),2)):BC73),IF(Data!$B$2="",0,"-"))</f>
        <v>0.51509038705776733</v>
      </c>
      <c r="AX73" s="50">
        <f>IFERROR(AVERAGE(INDEX(BD:BD,IFERROR(MATCH($B73-Annex!$B$4/60,$B:$B),2)):BD73),IF(Data!$B$2="",0,"-"))</f>
        <v>-4.3272819900570152</v>
      </c>
      <c r="AY73" s="50">
        <f>IFERROR(AVERAGE(INDEX(BE:BE,IFERROR(MATCH($B73-Annex!$B$4/60,$B:$B),2)):BE73),IF(Data!$B$2="",0,"-"))</f>
        <v>0.45709407725751211</v>
      </c>
      <c r="AZ73" s="50">
        <f>IFERROR(AVERAGE(INDEX(BF:BF,IFERROR(MATCH($B73-Annex!$B$4/60,$B:$B),2)):BF73),IF(Data!$B$2="",0,"-"))</f>
        <v>0.47760271002019306</v>
      </c>
      <c r="BA73" s="50">
        <f>IFERROR((5.670373*10^-8*(BG73+273.15)^4+((Annex!$B$5+Annex!$B$6)*(BG73-J73)+Annex!$B$7*(BG73-INDEX(BG:BG,IFERROR(MATCH($B73-Annex!$B$9/60,$B:$B),2)))/(60*($B73-INDEX($B:$B,IFERROR(MATCH($B73-Annex!$B$9/60,$B:$B),2)))))/Annex!$B$8)/1000,IF(Data!$B$2="",0,"-"))</f>
        <v>1.2883236562447491</v>
      </c>
      <c r="BB73" s="50">
        <f>IFERROR((5.670373*10^-8*(BH73+273.15)^4+((Annex!$B$5+Annex!$B$6)*(BH73-M73)+Annex!$B$7*(BH73-INDEX(BH:BH,IFERROR(MATCH($B73-Annex!$B$9/60,$B:$B),2)))/(60*($B73-INDEX($B:$B,IFERROR(MATCH($B73-Annex!$B$9/60,$B:$B),2)))))/Annex!$B$8)/1000,IF(Data!$B$2="",0,"-"))</f>
        <v>16.676671598041562</v>
      </c>
      <c r="BC73" s="50">
        <f>IFERROR((5.670373*10^-8*(BI73+273.15)^4+((Annex!$B$5+Annex!$B$6)*(BI73-P73)+Annex!$B$7*(BI73-INDEX(BI:BI,IFERROR(MATCH($B73-Annex!$B$9/60,$B:$B),2)))/(60*($B73-INDEX($B:$B,IFERROR(MATCH($B73-Annex!$B$9/60,$B:$B),2)))))/Annex!$B$8)/1000,IF(Data!$B$2="",0,"-"))</f>
        <v>0.52760441916506562</v>
      </c>
      <c r="BD73" s="50">
        <f>IFERROR((5.670373*10^-8*(BJ73+273.15)^4+((Annex!$B$5+Annex!$B$6)*(BJ73-S73)+Annex!$B$7*(BJ73-INDEX(BJ:BJ,IFERROR(MATCH($B73-Annex!$B$9/60,$B:$B),2)))/(60*($B73-INDEX($B:$B,IFERROR(MATCH($B73-Annex!$B$9/60,$B:$B),2)))))/Annex!$B$8)/1000,IF(Data!$B$2="",0,"-"))</f>
        <v>-27.444343257390958</v>
      </c>
      <c r="BE73" s="50">
        <f>IFERROR((5.670373*10^-8*(BK73+273.15)^4+((Annex!$B$5+Annex!$B$6)*(BK73-V73)+Annex!$B$7*(BK73-INDEX(BK:BK,IFERROR(MATCH($B73-Annex!$B$9/60,$B:$B),2)))/(60*($B73-INDEX($B:$B,IFERROR(MATCH($B73-Annex!$B$9/60,$B:$B),2)))))/Annex!$B$8)/1000,IF(Data!$B$2="",0,"-"))</f>
        <v>0.47128614754278925</v>
      </c>
      <c r="BF73" s="50">
        <f>IFERROR((5.670373*10^-8*(BL73+273.15)^4+((Annex!$B$5+Annex!$B$6)*(BL73-Y73)+Annex!$B$7*(BL73-INDEX(BL:BL,IFERROR(MATCH($B73-Annex!$B$9/60,$B:$B),2)))/(60*($B73-INDEX($B:$B,IFERROR(MATCH($B73-Annex!$B$9/60,$B:$B),2)))))/Annex!$B$8)/1000,IF(Data!$B$2="",0,"-"))</f>
        <v>0.47270304654649947</v>
      </c>
      <c r="BG73" s="20">
        <v>42.052999999999997</v>
      </c>
      <c r="BH73" s="20">
        <v>400.09800000000001</v>
      </c>
      <c r="BI73" s="20">
        <v>22.690999999999999</v>
      </c>
      <c r="BJ73" s="20">
        <v>27.552</v>
      </c>
      <c r="BK73" s="20">
        <v>21.225000000000001</v>
      </c>
      <c r="BL73" s="20">
        <v>22.076000000000001</v>
      </c>
    </row>
    <row r="74" spans="1:64" x14ac:dyDescent="0.3">
      <c r="A74" s="5">
        <v>73</v>
      </c>
      <c r="B74" s="19">
        <v>6.1876666720490903</v>
      </c>
      <c r="C74" s="20">
        <v>132.736932</v>
      </c>
      <c r="D74" s="20">
        <v>130.20977999999999</v>
      </c>
      <c r="E74" s="20">
        <v>164.623772</v>
      </c>
      <c r="F74" s="49">
        <f>IFERROR(SUM(C74:E74),IF(Data!$B$2="",0,"-"))</f>
        <v>427.57048399999996</v>
      </c>
      <c r="G74" s="50">
        <f>IFERROR(F74-Annex!$B$10,IF(Data!$B$2="",0,"-"))</f>
        <v>150.94248399999998</v>
      </c>
      <c r="H74" s="50">
        <f>IFERROR(-14000*(G74-INDEX(G:G,IFERROR(MATCH($B74-Annex!$B$11/60,$B:$B),2)))/(60*($B74-INDEX($B:$B,IFERROR(MATCH($B74-Annex!$B$11/60,$B:$B),2)))),IF(Data!$B$2="",0,"-"))</f>
        <v>-18.31477291940066</v>
      </c>
      <c r="I74" s="20">
        <v>0.61785203799999999</v>
      </c>
      <c r="J74" s="20">
        <v>41.143000000000001</v>
      </c>
      <c r="K74" s="20">
        <v>9.8999999999999993E+37</v>
      </c>
      <c r="L74" s="20">
        <v>180.17599999999999</v>
      </c>
      <c r="M74" s="20">
        <v>41.402999999999999</v>
      </c>
      <c r="N74" s="20">
        <v>691.49800000000005</v>
      </c>
      <c r="O74" s="20">
        <v>51.911999999999999</v>
      </c>
      <c r="P74" s="20">
        <v>21.625</v>
      </c>
      <c r="Q74" s="20">
        <v>392.59699999999998</v>
      </c>
      <c r="R74" s="20">
        <v>37.292000000000002</v>
      </c>
      <c r="S74" s="20">
        <v>73.177000000000007</v>
      </c>
      <c r="T74" s="20">
        <v>374.00599999999997</v>
      </c>
      <c r="U74" s="20">
        <v>27.297999999999998</v>
      </c>
      <c r="V74" s="20">
        <v>20.649000000000001</v>
      </c>
      <c r="W74" s="20">
        <v>252.285</v>
      </c>
      <c r="X74" s="20">
        <v>23.824000000000002</v>
      </c>
      <c r="Y74" s="20">
        <v>21.128</v>
      </c>
      <c r="Z74" s="20">
        <v>327.48899999999998</v>
      </c>
      <c r="AA74" s="20">
        <v>22.753</v>
      </c>
      <c r="AB74" s="20">
        <v>263.69499999999999</v>
      </c>
      <c r="AC74" s="20">
        <v>22.472000000000001</v>
      </c>
      <c r="AD74" s="20">
        <v>224.81299999999999</v>
      </c>
      <c r="AE74" s="20">
        <v>21.696000000000002</v>
      </c>
      <c r="AF74" s="50">
        <f>IFERROR(AVERAGE(INDEX(AJ:AJ,IFERROR(MATCH($B74-Annex!$B$4/60,$B:$B),2)):AJ74),IF(Data!$B$2="",0,"-"))</f>
        <v>0.25864180111583701</v>
      </c>
      <c r="AG74" s="50">
        <f>IFERROR(AVERAGE(INDEX(AK:AK,IFERROR(MATCH($B74-Annex!$B$4/60,$B:$B),2)):AK74),IF(Data!$B$2="",0,"-"))</f>
        <v>17.293507553147098</v>
      </c>
      <c r="AH74" s="50">
        <f>IFERROR(AVERAGE(INDEX(AL:AL,IFERROR(MATCH($B74-Annex!$B$4/60,$B:$B),2)):AL74),IF(Data!$B$2="",0,"-"))</f>
        <v>0.43465392646142897</v>
      </c>
      <c r="AI74" s="50">
        <f>IFERROR(AVERAGE(INDEX(AM:AM,IFERROR(MATCH($B74-Annex!$B$4/60,$B:$B),2)):AM74),IF(Data!$B$2="",0,"-"))</f>
        <v>-8.6849204694017583</v>
      </c>
      <c r="AJ74" s="50">
        <f>IFERROR((5.670373*10^-8*(AN74+273.15)^4+((Annex!$B$5+Annex!$B$6)*(AN74-J74)+Annex!$B$7*(AN74-INDEX(AN:AN,IFERROR(MATCH($B74-Annex!$B$9/60,$B:$B),2)))/(60*($B74-INDEX($B:$B,IFERROR(MATCH($B74-Annex!$B$9/60,$B:$B),2)))))/Annex!$B$8)/1000,IF(Data!$B$2="",0,"-"))</f>
        <v>0.20559037685107534</v>
      </c>
      <c r="AK74" s="50">
        <f>IFERROR((5.670373*10^-8*(AO74+273.15)^4+((Annex!$B$5+Annex!$B$6)*(AO74-M74)+Annex!$B$7*(AO74-INDEX(AO:AO,IFERROR(MATCH($B74-Annex!$B$9/60,$B:$B),2)))/(60*($B74-INDEX($B:$B,IFERROR(MATCH($B74-Annex!$B$9/60,$B:$B),2)))))/Annex!$B$8)/1000,IF(Data!$B$2="",0,"-"))</f>
        <v>74.619925202718264</v>
      </c>
      <c r="AL74" s="50">
        <f>IFERROR((5.670373*10^-8*(AP74+273.15)^4+((Annex!$B$5+Annex!$B$6)*(AP74-P74)+Annex!$B$7*(AP74-INDEX(AP:AP,IFERROR(MATCH($B74-Annex!$B$9/60,$B:$B),2)))/(60*($B74-INDEX($B:$B,IFERROR(MATCH($B74-Annex!$B$9/60,$B:$B),2)))))/Annex!$B$8)/1000,IF(Data!$B$2="",0,"-"))</f>
        <v>0.43071549878926885</v>
      </c>
      <c r="AM74" s="50">
        <f>IFERROR((5.670373*10^-8*(AQ74+273.15)^4+((Annex!$B$5+Annex!$B$6)*(AQ74-S74)+Annex!$B$7*(AQ74-INDEX(AQ:AQ,IFERROR(MATCH($B74-Annex!$B$9/60,$B:$B),2)))/(60*($B74-INDEX($B:$B,IFERROR(MATCH($B74-Annex!$B$9/60,$B:$B),2)))))/Annex!$B$8)/1000,IF(Data!$B$2="",0,"-"))</f>
        <v>3.3416500946873149</v>
      </c>
      <c r="AN74" s="20">
        <v>24.227</v>
      </c>
      <c r="AO74" s="20">
        <v>212.67699999999999</v>
      </c>
      <c r="AP74" s="20">
        <v>21.199000000000002</v>
      </c>
      <c r="AQ74" s="20">
        <v>170.27600000000001</v>
      </c>
      <c r="AR74" s="20">
        <v>36.424999999999997</v>
      </c>
      <c r="AS74" s="20">
        <v>21.82</v>
      </c>
      <c r="AT74" s="20">
        <v>272.31599999999997</v>
      </c>
      <c r="AU74" s="50">
        <f>IFERROR(AVERAGE(INDEX(BA:BA,IFERROR(MATCH($B74-Annex!$B$4/60,$B:$B),2)):BA74),IF(Data!$B$2="",0,"-"))</f>
        <v>1.2499413506356858</v>
      </c>
      <c r="AV74" s="50">
        <f>IFERROR(AVERAGE(INDEX(BB:BB,IFERROR(MATCH($B74-Annex!$B$4/60,$B:$B),2)):BB74),IF(Data!$B$2="",0,"-"))</f>
        <v>12.165334502257545</v>
      </c>
      <c r="AW74" s="50">
        <f>IFERROR(AVERAGE(INDEX(BC:BC,IFERROR(MATCH($B74-Annex!$B$4/60,$B:$B),2)):BC74),IF(Data!$B$2="",0,"-"))</f>
        <v>0.52499871673376541</v>
      </c>
      <c r="AX74" s="50">
        <f>IFERROR(AVERAGE(INDEX(BD:BD,IFERROR(MATCH($B74-Annex!$B$4/60,$B:$B),2)):BD74),IF(Data!$B$2="",0,"-"))</f>
        <v>-8.0607593880370683</v>
      </c>
      <c r="AY74" s="50">
        <f>IFERROR(AVERAGE(INDEX(BE:BE,IFERROR(MATCH($B74-Annex!$B$4/60,$B:$B),2)):BE74),IF(Data!$B$2="",0,"-"))</f>
        <v>0.45788622422623082</v>
      </c>
      <c r="AZ74" s="50">
        <f>IFERROR(AVERAGE(INDEX(BF:BF,IFERROR(MATCH($B74-Annex!$B$4/60,$B:$B),2)):BF74),IF(Data!$B$2="",0,"-"))</f>
        <v>0.47693596933562288</v>
      </c>
      <c r="BA74" s="50">
        <f>IFERROR((5.670373*10^-8*(BG74+273.15)^4+((Annex!$B$5+Annex!$B$6)*(BG74-J74)+Annex!$B$7*(BG74-INDEX(BG:BG,IFERROR(MATCH($B74-Annex!$B$9/60,$B:$B),2)))/(60*($B74-INDEX($B:$B,IFERROR(MATCH($B74-Annex!$B$9/60,$B:$B),2)))))/Annex!$B$8)/1000,IF(Data!$B$2="",0,"-"))</f>
        <v>1.3236579845890208</v>
      </c>
      <c r="BB74" s="50">
        <f>IFERROR((5.670373*10^-8*(BH74+273.15)^4+((Annex!$B$5+Annex!$B$6)*(BH74-M74)+Annex!$B$7*(BH74-INDEX(BH:BH,IFERROR(MATCH($B74-Annex!$B$9/60,$B:$B),2)))/(60*($B74-INDEX($B:$B,IFERROR(MATCH($B74-Annex!$B$9/60,$B:$B),2)))))/Annex!$B$8)/1000,IF(Data!$B$2="",0,"-"))</f>
        <v>-9.3519880221931686</v>
      </c>
      <c r="BC74" s="50">
        <f>IFERROR((5.670373*10^-8*(BI74+273.15)^4+((Annex!$B$5+Annex!$B$6)*(BI74-P74)+Annex!$B$7*(BI74-INDEX(BI:BI,IFERROR(MATCH($B74-Annex!$B$9/60,$B:$B),2)))/(60*($B74-INDEX($B:$B,IFERROR(MATCH($B74-Annex!$B$9/60,$B:$B),2)))))/Annex!$B$8)/1000,IF(Data!$B$2="",0,"-"))</f>
        <v>0.55783073819264517</v>
      </c>
      <c r="BD74" s="50">
        <f>IFERROR((5.670373*10^-8*(BJ74+273.15)^4+((Annex!$B$5+Annex!$B$6)*(BJ74-S74)+Annex!$B$7*(BJ74-INDEX(BJ:BJ,IFERROR(MATCH($B74-Annex!$B$9/60,$B:$B),2)))/(60*($B74-INDEX($B:$B,IFERROR(MATCH($B74-Annex!$B$9/60,$B:$B),2)))))/Annex!$B$8)/1000,IF(Data!$B$2="",0,"-"))</f>
        <v>-45.829262885991312</v>
      </c>
      <c r="BE74" s="50">
        <f>IFERROR((5.670373*10^-8*(BK74+273.15)^4+((Annex!$B$5+Annex!$B$6)*(BK74-V74)+Annex!$B$7*(BK74-INDEX(BK:BK,IFERROR(MATCH($B74-Annex!$B$9/60,$B:$B),2)))/(60*($B74-INDEX($B:$B,IFERROR(MATCH($B74-Annex!$B$9/60,$B:$B),2)))))/Annex!$B$8)/1000,IF(Data!$B$2="",0,"-"))</f>
        <v>0.45365174715629736</v>
      </c>
      <c r="BF74" s="50">
        <f>IFERROR((5.670373*10^-8*(BL74+273.15)^4+((Annex!$B$5+Annex!$B$6)*(BL74-Y74)+Annex!$B$7*(BL74-INDEX(BL:BL,IFERROR(MATCH($B74-Annex!$B$9/60,$B:$B),2)))/(60*($B74-INDEX($B:$B,IFERROR(MATCH($B74-Annex!$B$9/60,$B:$B),2)))))/Annex!$B$8)/1000,IF(Data!$B$2="",0,"-"))</f>
        <v>0.45759716156446861</v>
      </c>
      <c r="BG74" s="20">
        <v>42.808</v>
      </c>
      <c r="BH74" s="20">
        <v>359.90899999999999</v>
      </c>
      <c r="BI74" s="20">
        <v>22.788</v>
      </c>
      <c r="BJ74" s="20">
        <v>34.405999999999999</v>
      </c>
      <c r="BK74" s="20">
        <v>21.251999999999999</v>
      </c>
      <c r="BL74" s="20">
        <v>22.085999999999999</v>
      </c>
    </row>
    <row r="75" spans="1:64" x14ac:dyDescent="0.3">
      <c r="A75" s="5">
        <v>74</v>
      </c>
      <c r="B75" s="19">
        <v>6.2745000037830323</v>
      </c>
      <c r="C75" s="20">
        <v>132.70276000000001</v>
      </c>
      <c r="D75" s="20">
        <v>130.25213400000001</v>
      </c>
      <c r="E75" s="20">
        <v>164.640884</v>
      </c>
      <c r="F75" s="49">
        <f>IFERROR(SUM(C75:E75),IF(Data!$B$2="",0,"-"))</f>
        <v>427.595778</v>
      </c>
      <c r="G75" s="50">
        <f>IFERROR(F75-Annex!$B$10,IF(Data!$B$2="",0,"-"))</f>
        <v>150.96777800000001</v>
      </c>
      <c r="H75" s="50">
        <f>IFERROR(-14000*(G75-INDEX(G:G,IFERROR(MATCH($B75-Annex!$B$11/60,$B:$B),2)))/(60*($B75-INDEX($B:$B,IFERROR(MATCH($B75-Annex!$B$11/60,$B:$B),2)))),IF(Data!$B$2="",0,"-"))</f>
        <v>-23.562190530503734</v>
      </c>
      <c r="I75" s="20">
        <v>0.70030206399999995</v>
      </c>
      <c r="J75" s="20">
        <v>43.241999999999997</v>
      </c>
      <c r="K75" s="20">
        <v>-36.36</v>
      </c>
      <c r="L75" s="20">
        <v>185.583</v>
      </c>
      <c r="M75" s="20">
        <v>9.0090000000000003</v>
      </c>
      <c r="N75" s="20">
        <v>284.75400000000002</v>
      </c>
      <c r="O75" s="20">
        <v>53.561999999999998</v>
      </c>
      <c r="P75" s="20">
        <v>22.103999999999999</v>
      </c>
      <c r="Q75" s="20">
        <v>284.065</v>
      </c>
      <c r="R75" s="20">
        <v>38.280999999999999</v>
      </c>
      <c r="S75" s="20">
        <v>147.36099999999999</v>
      </c>
      <c r="T75" s="20">
        <v>275.86399999999998</v>
      </c>
      <c r="U75" s="20">
        <v>27.614000000000001</v>
      </c>
      <c r="V75" s="20">
        <v>20.791</v>
      </c>
      <c r="W75" s="20">
        <v>256.52499999999998</v>
      </c>
      <c r="X75" s="20">
        <v>23.998999999999999</v>
      </c>
      <c r="Y75" s="20">
        <v>21.163</v>
      </c>
      <c r="Z75" s="20">
        <v>286.68299999999999</v>
      </c>
      <c r="AA75" s="20">
        <v>22.928999999999998</v>
      </c>
      <c r="AB75" s="20">
        <v>270.56700000000001</v>
      </c>
      <c r="AC75" s="20">
        <v>22.63</v>
      </c>
      <c r="AD75" s="20">
        <v>211.43600000000001</v>
      </c>
      <c r="AE75" s="20">
        <v>21.766999999999999</v>
      </c>
      <c r="AF75" s="50">
        <f>IFERROR(AVERAGE(INDEX(AJ:AJ,IFERROR(MATCH($B75-Annex!$B$4/60,$B:$B),2)):AJ75),IF(Data!$B$2="",0,"-"))</f>
        <v>0.24546910360544832</v>
      </c>
      <c r="AG75" s="50">
        <f>IFERROR(AVERAGE(INDEX(AK:AK,IFERROR(MATCH($B75-Annex!$B$4/60,$B:$B),2)):AK75),IF(Data!$B$2="",0,"-"))</f>
        <v>15.021094229185477</v>
      </c>
      <c r="AH75" s="50">
        <f>IFERROR(AVERAGE(INDEX(AL:AL,IFERROR(MATCH($B75-Annex!$B$4/60,$B:$B),2)):AL75),IF(Data!$B$2="",0,"-"))</f>
        <v>0.43040362946500371</v>
      </c>
      <c r="AI75" s="50">
        <f>IFERROR(AVERAGE(INDEX(AM:AM,IFERROR(MATCH($B75-Annex!$B$4/60,$B:$B),2)):AM75),IF(Data!$B$2="",0,"-"))</f>
        <v>-18.844587522562815</v>
      </c>
      <c r="AJ75" s="50">
        <f>IFERROR((5.670373*10^-8*(AN75+273.15)^4+((Annex!$B$5+Annex!$B$6)*(AN75-J75)+Annex!$B$7*(AN75-INDEX(AN:AN,IFERROR(MATCH($B75-Annex!$B$9/60,$B:$B),2)))/(60*($B75-INDEX($B:$B,IFERROR(MATCH($B75-Annex!$B$9/60,$B:$B),2)))))/Annex!$B$8)/1000,IF(Data!$B$2="",0,"-"))</f>
        <v>0.17868414470806879</v>
      </c>
      <c r="AK75" s="50">
        <f>IFERROR((5.670373*10^-8*(AO75+273.15)^4+((Annex!$B$5+Annex!$B$6)*(AO75-M75)+Annex!$B$7*(AO75-INDEX(AO:AO,IFERROR(MATCH($B75-Annex!$B$9/60,$B:$B),2)))/(60*($B75-INDEX($B:$B,IFERROR(MATCH($B75-Annex!$B$9/60,$B:$B),2)))))/Annex!$B$8)/1000,IF(Data!$B$2="",0,"-"))</f>
        <v>2.2340575442705748</v>
      </c>
      <c r="AL75" s="50">
        <f>IFERROR((5.670373*10^-8*(AP75+273.15)^4+((Annex!$B$5+Annex!$B$6)*(AP75-P75)+Annex!$B$7*(AP75-INDEX(AP:AP,IFERROR(MATCH($B75-Annex!$B$9/60,$B:$B),2)))/(60*($B75-INDEX($B:$B,IFERROR(MATCH($B75-Annex!$B$9/60,$B:$B),2)))))/Annex!$B$8)/1000,IF(Data!$B$2="",0,"-"))</f>
        <v>0.42941273197050783</v>
      </c>
      <c r="AM75" s="50">
        <f>IFERROR((5.670373*10^-8*(AQ75+273.15)^4+((Annex!$B$5+Annex!$B$6)*(AQ75-S75)+Annex!$B$7*(AQ75-INDEX(AQ:AQ,IFERROR(MATCH($B75-Annex!$B$9/60,$B:$B),2)))/(60*($B75-INDEX($B:$B,IFERROR(MATCH($B75-Annex!$B$9/60,$B:$B),2)))))/Annex!$B$8)/1000,IF(Data!$B$2="",0,"-"))</f>
        <v>-60.175896008933513</v>
      </c>
      <c r="AN75" s="20">
        <v>24.402999999999999</v>
      </c>
      <c r="AO75" s="20">
        <v>156.79900000000001</v>
      </c>
      <c r="AP75" s="20">
        <v>21.216999999999999</v>
      </c>
      <c r="AQ75" s="20">
        <v>100.003</v>
      </c>
      <c r="AR75" s="20">
        <v>37.482999999999997</v>
      </c>
      <c r="AS75" s="20">
        <v>21.873000000000001</v>
      </c>
      <c r="AT75" s="20">
        <v>324.71199999999999</v>
      </c>
      <c r="AU75" s="50">
        <f>IFERROR(AVERAGE(INDEX(BA:BA,IFERROR(MATCH($B75-Annex!$B$4/60,$B:$B),2)):BA75),IF(Data!$B$2="",0,"-"))</f>
        <v>1.2860936724391467</v>
      </c>
      <c r="AV75" s="50">
        <f>IFERROR(AVERAGE(INDEX(BB:BB,IFERROR(MATCH($B75-Annex!$B$4/60,$B:$B),2)):BB75),IF(Data!$B$2="",0,"-"))</f>
        <v>9.5153666984986423</v>
      </c>
      <c r="AW75" s="50">
        <f>IFERROR(AVERAGE(INDEX(BC:BC,IFERROR(MATCH($B75-Annex!$B$4/60,$B:$B),2)):BC75),IF(Data!$B$2="",0,"-"))</f>
        <v>0.53135574149309583</v>
      </c>
      <c r="AX75" s="50">
        <f>IFERROR(AVERAGE(INDEX(BD:BD,IFERROR(MATCH($B75-Annex!$B$4/60,$B:$B),2)):BD75),IF(Data!$B$2="",0,"-"))</f>
        <v>2.4430087556556681</v>
      </c>
      <c r="AY75" s="50">
        <f>IFERROR(AVERAGE(INDEX(BE:BE,IFERROR(MATCH($B75-Annex!$B$4/60,$B:$B),2)):BE75),IF(Data!$B$2="",0,"-"))</f>
        <v>0.46306952802602236</v>
      </c>
      <c r="AZ75" s="50">
        <f>IFERROR(AVERAGE(INDEX(BF:BF,IFERROR(MATCH($B75-Annex!$B$4/60,$B:$B),2)):BF75),IF(Data!$B$2="",0,"-"))</f>
        <v>0.47802221290774949</v>
      </c>
      <c r="BA75" s="50">
        <f>IFERROR((5.670373*10^-8*(BG75+273.15)^4+((Annex!$B$5+Annex!$B$6)*(BG75-J75)+Annex!$B$7*(BG75-INDEX(BG:BG,IFERROR(MATCH($B75-Annex!$B$9/60,$B:$B),2)))/(60*($B75-INDEX($B:$B,IFERROR(MATCH($B75-Annex!$B$9/60,$B:$B),2)))))/Annex!$B$8)/1000,IF(Data!$B$2="",0,"-"))</f>
        <v>1.4422546176189828</v>
      </c>
      <c r="BB75" s="50">
        <f>IFERROR((5.670373*10^-8*(BH75+273.15)^4+((Annex!$B$5+Annex!$B$6)*(BH75-M75)+Annex!$B$7*(BH75-INDEX(BH:BH,IFERROR(MATCH($B75-Annex!$B$9/60,$B:$B),2)))/(60*($B75-INDEX($B:$B,IFERROR(MATCH($B75-Annex!$B$9/60,$B:$B),2)))))/Annex!$B$8)/1000,IF(Data!$B$2="",0,"-"))</f>
        <v>25.86156483442203</v>
      </c>
      <c r="BC75" s="50">
        <f>IFERROR((5.670373*10^-8*(BI75+273.15)^4+((Annex!$B$5+Annex!$B$6)*(BI75-P75)+Annex!$B$7*(BI75-INDEX(BI:BI,IFERROR(MATCH($B75-Annex!$B$9/60,$B:$B),2)))/(60*($B75-INDEX($B:$B,IFERROR(MATCH($B75-Annex!$B$9/60,$B:$B),2)))))/Annex!$B$8)/1000,IF(Data!$B$2="",0,"-"))</f>
        <v>0.55696096361141956</v>
      </c>
      <c r="BD75" s="50">
        <f>IFERROR((5.670373*10^-8*(BJ75+273.15)^4+((Annex!$B$5+Annex!$B$6)*(BJ75-S75)+Annex!$B$7*(BJ75-INDEX(BJ:BJ,IFERROR(MATCH($B75-Annex!$B$9/60,$B:$B),2)))/(60*($B75-INDEX($B:$B,IFERROR(MATCH($B75-Annex!$B$9/60,$B:$B),2)))))/Annex!$B$8)/1000,IF(Data!$B$2="",0,"-"))</f>
        <v>49.026096140176335</v>
      </c>
      <c r="BE75" s="50">
        <f>IFERROR((5.670373*10^-8*(BK75+273.15)^4+((Annex!$B$5+Annex!$B$6)*(BK75-V75)+Annex!$B$7*(BK75-INDEX(BK:BK,IFERROR(MATCH($B75-Annex!$B$9/60,$B:$B),2)))/(60*($B75-INDEX($B:$B,IFERROR(MATCH($B75-Annex!$B$9/60,$B:$B),2)))))/Annex!$B$8)/1000,IF(Data!$B$2="",0,"-"))</f>
        <v>0.49838683760601588</v>
      </c>
      <c r="BF75" s="50">
        <f>IFERROR((5.670373*10^-8*(BL75+273.15)^4+((Annex!$B$5+Annex!$B$6)*(BL75-Y75)+Annex!$B$7*(BL75-INDEX(BL:BL,IFERROR(MATCH($B75-Annex!$B$9/60,$B:$B),2)))/(60*($B75-INDEX($B:$B,IFERROR(MATCH($B75-Annex!$B$9/60,$B:$B),2)))))/Annex!$B$8)/1000,IF(Data!$B$2="",0,"-"))</f>
        <v>0.50436770651226959</v>
      </c>
      <c r="BG75" s="20">
        <v>43.728000000000002</v>
      </c>
      <c r="BH75" s="20">
        <v>409.02499999999998</v>
      </c>
      <c r="BI75" s="20">
        <v>22.893000000000001</v>
      </c>
      <c r="BJ75" s="20">
        <v>121.53400000000001</v>
      </c>
      <c r="BK75" s="20">
        <v>21.341000000000001</v>
      </c>
      <c r="BL75" s="20">
        <v>22.173999999999999</v>
      </c>
    </row>
    <row r="76" spans="1:64" x14ac:dyDescent="0.3">
      <c r="A76" s="5">
        <v>75</v>
      </c>
      <c r="B76" s="19">
        <v>6.3588333385996521</v>
      </c>
      <c r="C76" s="20">
        <v>132.69543300000001</v>
      </c>
      <c r="D76" s="20">
        <v>130.240725</v>
      </c>
      <c r="E76" s="20">
        <v>164.605029</v>
      </c>
      <c r="F76" s="49">
        <f>IFERROR(SUM(C76:E76),IF(Data!$B$2="",0,"-"))</f>
        <v>427.54118699999998</v>
      </c>
      <c r="G76" s="50">
        <f>IFERROR(F76-Annex!$B$10,IF(Data!$B$2="",0,"-"))</f>
        <v>150.91318699999999</v>
      </c>
      <c r="H76" s="50">
        <f>IFERROR(-14000*(G76-INDEX(G:G,IFERROR(MATCH($B76-Annex!$B$11/60,$B:$B),2)))/(60*($B76-INDEX($B:$B,IFERROR(MATCH($B76-Annex!$B$11/60,$B:$B),2)))),IF(Data!$B$2="",0,"-"))</f>
        <v>-19.807934490942444</v>
      </c>
      <c r="I76" s="20">
        <v>0.61785203799999999</v>
      </c>
      <c r="J76" s="20">
        <v>45.133000000000003</v>
      </c>
      <c r="K76" s="20">
        <v>9.8999999999999993E+37</v>
      </c>
      <c r="L76" s="20">
        <v>192.55500000000001</v>
      </c>
      <c r="M76" s="20">
        <v>7.2919999999999998</v>
      </c>
      <c r="N76" s="20">
        <v>592.58799999999997</v>
      </c>
      <c r="O76" s="20">
        <v>55.487000000000002</v>
      </c>
      <c r="P76" s="20">
        <v>22.297000000000001</v>
      </c>
      <c r="Q76" s="20">
        <v>276.661</v>
      </c>
      <c r="R76" s="20">
        <v>39.322000000000003</v>
      </c>
      <c r="S76" s="20">
        <v>215.374</v>
      </c>
      <c r="T76" s="20">
        <v>296.399</v>
      </c>
      <c r="U76" s="20">
        <v>28.035</v>
      </c>
      <c r="V76" s="20">
        <v>20.844000000000001</v>
      </c>
      <c r="W76" s="20">
        <v>308.20600000000002</v>
      </c>
      <c r="X76" s="20">
        <v>24.192</v>
      </c>
      <c r="Y76" s="20">
        <v>21.358000000000001</v>
      </c>
      <c r="Z76" s="20">
        <v>210.15799999999999</v>
      </c>
      <c r="AA76" s="20">
        <v>22.981000000000002</v>
      </c>
      <c r="AB76" s="20">
        <v>364.46499999999997</v>
      </c>
      <c r="AC76" s="20">
        <v>22.998999999999999</v>
      </c>
      <c r="AD76" s="20">
        <v>207.56800000000001</v>
      </c>
      <c r="AE76" s="20">
        <v>21.890999999999998</v>
      </c>
      <c r="AF76" s="50">
        <f>IFERROR(AVERAGE(INDEX(AJ:AJ,IFERROR(MATCH($B76-Annex!$B$4/60,$B:$B),2)):AJ76),IF(Data!$B$2="",0,"-"))</f>
        <v>0.22731951098686093</v>
      </c>
      <c r="AG76" s="50">
        <f>IFERROR(AVERAGE(INDEX(AK:AK,IFERROR(MATCH($B76-Annex!$B$4/60,$B:$B),2)):AK76),IF(Data!$B$2="",0,"-"))</f>
        <v>1.6023530842521592</v>
      </c>
      <c r="AH76" s="50">
        <f>IFERROR(AVERAGE(INDEX(AL:AL,IFERROR(MATCH($B76-Annex!$B$4/60,$B:$B),2)):AL76),IF(Data!$B$2="",0,"-"))</f>
        <v>0.42705036141016312</v>
      </c>
      <c r="AI76" s="50">
        <f>IFERROR(AVERAGE(INDEX(AM:AM,IFERROR(MATCH($B76-Annex!$B$4/60,$B:$B),2)):AM76),IF(Data!$B$2="",0,"-"))</f>
        <v>-32.908944051436187</v>
      </c>
      <c r="AJ76" s="50">
        <f>IFERROR((5.670373*10^-8*(AN76+273.15)^4+((Annex!$B$5+Annex!$B$6)*(AN76-J76)+Annex!$B$7*(AN76-INDEX(AN:AN,IFERROR(MATCH($B76-Annex!$B$9/60,$B:$B),2)))/(60*($B76-INDEX($B:$B,IFERROR(MATCH($B76-Annex!$B$9/60,$B:$B),2)))))/Annex!$B$8)/1000,IF(Data!$B$2="",0,"-"))</f>
        <v>0.1624866219228813</v>
      </c>
      <c r="AK76" s="50">
        <f>IFERROR((5.670373*10^-8*(AO76+273.15)^4+((Annex!$B$5+Annex!$B$6)*(AO76-M76)+Annex!$B$7*(AO76-INDEX(AO:AO,IFERROR(MATCH($B76-Annex!$B$9/60,$B:$B),2)))/(60*($B76-INDEX($B:$B,IFERROR(MATCH($B76-Annex!$B$9/60,$B:$B),2)))))/Annex!$B$8)/1000,IF(Data!$B$2="",0,"-"))</f>
        <v>-45.723953477289214</v>
      </c>
      <c r="AL76" s="50">
        <f>IFERROR((5.670373*10^-8*(AP76+273.15)^4+((Annex!$B$5+Annex!$B$6)*(AP76-P76)+Annex!$B$7*(AP76-INDEX(AP:AP,IFERROR(MATCH($B76-Annex!$B$9/60,$B:$B),2)))/(60*($B76-INDEX($B:$B,IFERROR(MATCH($B76-Annex!$B$9/60,$B:$B),2)))))/Annex!$B$8)/1000,IF(Data!$B$2="",0,"-"))</f>
        <v>0.41983597384935439</v>
      </c>
      <c r="AM76" s="50">
        <f>IFERROR((5.670373*10^-8*(AQ76+273.15)^4+((Annex!$B$5+Annex!$B$6)*(AQ76-S76)+Annex!$B$7*(AQ76-INDEX(AQ:AQ,IFERROR(MATCH($B76-Annex!$B$9/60,$B:$B),2)))/(60*($B76-INDEX($B:$B,IFERROR(MATCH($B76-Annex!$B$9/60,$B:$B),2)))))/Annex!$B$8)/1000,IF(Data!$B$2="",0,"-"))</f>
        <v>-90.220913881929121</v>
      </c>
      <c r="AN76" s="20">
        <v>24.577999999999999</v>
      </c>
      <c r="AO76" s="20">
        <v>115.91</v>
      </c>
      <c r="AP76" s="20">
        <v>21.234000000000002</v>
      </c>
      <c r="AQ76" s="20">
        <v>2.5150000000000001</v>
      </c>
      <c r="AR76" s="20">
        <v>38.576000000000001</v>
      </c>
      <c r="AS76" s="20">
        <v>21.890999999999998</v>
      </c>
      <c r="AT76" s="20">
        <v>323.11</v>
      </c>
      <c r="AU76" s="50">
        <f>IFERROR(AVERAGE(INDEX(BA:BA,IFERROR(MATCH($B76-Annex!$B$4/60,$B:$B),2)):BA76),IF(Data!$B$2="",0,"-"))</f>
        <v>1.333776935649805</v>
      </c>
      <c r="AV76" s="50">
        <f>IFERROR(AVERAGE(INDEX(BB:BB,IFERROR(MATCH($B76-Annex!$B$4/60,$B:$B),2)):BB76),IF(Data!$B$2="",0,"-"))</f>
        <v>5.1059024434408498</v>
      </c>
      <c r="AW76" s="50">
        <f>IFERROR(AVERAGE(INDEX(BC:BC,IFERROR(MATCH($B76-Annex!$B$4/60,$B:$B),2)):BC76),IF(Data!$B$2="",0,"-"))</f>
        <v>0.53636390682766277</v>
      </c>
      <c r="AX76" s="50">
        <f>IFERROR(AVERAGE(INDEX(BD:BD,IFERROR(MATCH($B76-Annex!$B$4/60,$B:$B),2)):BD76),IF(Data!$B$2="",0,"-"))</f>
        <v>18.754175749900448</v>
      </c>
      <c r="AY76" s="50">
        <f>IFERROR(AVERAGE(INDEX(BE:BE,IFERROR(MATCH($B76-Annex!$B$4/60,$B:$B),2)):BE76),IF(Data!$B$2="",0,"-"))</f>
        <v>0.47422822704127665</v>
      </c>
      <c r="AZ76" s="50">
        <f>IFERROR(AVERAGE(INDEX(BF:BF,IFERROR(MATCH($B76-Annex!$B$4/60,$B:$B),2)):BF76),IF(Data!$B$2="",0,"-"))</f>
        <v>0.48730536348751663</v>
      </c>
      <c r="BA76" s="50">
        <f>IFERROR((5.670373*10^-8*(BG76+273.15)^4+((Annex!$B$5+Annex!$B$6)*(BG76-J76)+Annex!$B$7*(BG76-INDEX(BG:BG,IFERROR(MATCH($B76-Annex!$B$9/60,$B:$B),2)))/(60*($B76-INDEX($B:$B,IFERROR(MATCH($B76-Annex!$B$9/60,$B:$B),2)))))/Annex!$B$8)/1000,IF(Data!$B$2="",0,"-"))</f>
        <v>1.5545995201609584</v>
      </c>
      <c r="BB76" s="50">
        <f>IFERROR((5.670373*10^-8*(BH76+273.15)^4+((Annex!$B$5+Annex!$B$6)*(BH76-M76)+Annex!$B$7*(BH76-INDEX(BH:BH,IFERROR(MATCH($B76-Annex!$B$9/60,$B:$B),2)))/(60*($B76-INDEX($B:$B,IFERROR(MATCH($B76-Annex!$B$9/60,$B:$B),2)))))/Annex!$B$8)/1000,IF(Data!$B$2="",0,"-"))</f>
        <v>-17.672475637399682</v>
      </c>
      <c r="BC76" s="50">
        <f>IFERROR((5.670373*10^-8*(BI76+273.15)^4+((Annex!$B$5+Annex!$B$6)*(BI76-P76)+Annex!$B$7*(BI76-INDEX(BI:BI,IFERROR(MATCH($B76-Annex!$B$9/60,$B:$B),2)))/(60*($B76-INDEX($B:$B,IFERROR(MATCH($B76-Annex!$B$9/60,$B:$B),2)))))/Annex!$B$8)/1000,IF(Data!$B$2="",0,"-"))</f>
        <v>0.5598246123908508</v>
      </c>
      <c r="BD76" s="50">
        <f>IFERROR((5.670373*10^-8*(BJ76+273.15)^4+((Annex!$B$5+Annex!$B$6)*(BJ76-S76)+Annex!$B$7*(BJ76-INDEX(BJ:BJ,IFERROR(MATCH($B76-Annex!$B$9/60,$B:$B),2)))/(60*($B76-INDEX($B:$B,IFERROR(MATCH($B76-Annex!$B$9/60,$B:$B),2)))))/Annex!$B$8)/1000,IF(Data!$B$2="",0,"-"))</f>
        <v>90.420925844582442</v>
      </c>
      <c r="BE76" s="50">
        <f>IFERROR((5.670373*10^-8*(BK76+273.15)^4+((Annex!$B$5+Annex!$B$6)*(BK76-V76)+Annex!$B$7*(BK76-INDEX(BK:BK,IFERROR(MATCH($B76-Annex!$B$9/60,$B:$B),2)))/(60*($B76-INDEX($B:$B,IFERROR(MATCH($B76-Annex!$B$9/60,$B:$B),2)))))/Annex!$B$8)/1000,IF(Data!$B$2="",0,"-"))</f>
        <v>0.55005740824806548</v>
      </c>
      <c r="BF76" s="50">
        <f>IFERROR((5.670373*10^-8*(BL76+273.15)^4+((Annex!$B$5+Annex!$B$6)*(BL76-Y76)+Annex!$B$7*(BL76-INDEX(BL:BL,IFERROR(MATCH($B76-Annex!$B$9/60,$B:$B),2)))/(60*($B76-INDEX($B:$B,IFERROR(MATCH($B76-Annex!$B$9/60,$B:$B),2)))))/Annex!$B$8)/1000,IF(Data!$B$2="",0,"-"))</f>
        <v>0.55132434694890786</v>
      </c>
      <c r="BG76" s="20">
        <v>44.734000000000002</v>
      </c>
      <c r="BH76" s="20">
        <v>300.43</v>
      </c>
      <c r="BI76" s="20">
        <v>22.998999999999999</v>
      </c>
      <c r="BJ76" s="20">
        <v>205.86500000000001</v>
      </c>
      <c r="BK76" s="20">
        <v>21.465</v>
      </c>
      <c r="BL76" s="20">
        <v>22.279</v>
      </c>
    </row>
    <row r="77" spans="1:64" x14ac:dyDescent="0.3">
      <c r="A77" s="5">
        <v>76</v>
      </c>
      <c r="B77" s="19">
        <v>6.4425000082701445</v>
      </c>
      <c r="C77" s="20">
        <v>132.714147</v>
      </c>
      <c r="D77" s="20">
        <v>130.29284699999999</v>
      </c>
      <c r="E77" s="20">
        <v>164.60747499999999</v>
      </c>
      <c r="F77" s="49">
        <f>IFERROR(SUM(C77:E77),IF(Data!$B$2="",0,"-"))</f>
        <v>427.61446899999999</v>
      </c>
      <c r="G77" s="50">
        <f>IFERROR(F77-Annex!$B$10,IF(Data!$B$2="",0,"-"))</f>
        <v>150.986469</v>
      </c>
      <c r="H77" s="50">
        <f>IFERROR(-14000*(G77-INDEX(G:G,IFERROR(MATCH($B77-Annex!$B$11/60,$B:$B),2)))/(60*($B77-INDEX($B:$B,IFERROR(MATCH($B77-Annex!$B$11/60,$B:$B),2)))),IF(Data!$B$2="",0,"-"))</f>
        <v>-38.360643089365951</v>
      </c>
      <c r="I77" s="20">
        <v>0.65907705100000002</v>
      </c>
      <c r="J77" s="20">
        <v>47.134999999999998</v>
      </c>
      <c r="K77" s="20">
        <v>458.846</v>
      </c>
      <c r="L77" s="20">
        <v>202.94499999999999</v>
      </c>
      <c r="M77" s="20">
        <v>44.290999999999997</v>
      </c>
      <c r="N77" s="20">
        <v>253.256</v>
      </c>
      <c r="O77" s="20">
        <v>57.247999999999998</v>
      </c>
      <c r="P77" s="20">
        <v>22.638000000000002</v>
      </c>
      <c r="Q77" s="20">
        <v>242.197</v>
      </c>
      <c r="R77" s="20">
        <v>40.335999999999999</v>
      </c>
      <c r="S77" s="20">
        <v>184.93299999999999</v>
      </c>
      <c r="T77" s="20">
        <v>246.65899999999999</v>
      </c>
      <c r="U77" s="20">
        <v>28.376999999999999</v>
      </c>
      <c r="V77" s="20">
        <v>20.834</v>
      </c>
      <c r="W77" s="20">
        <v>307.32499999999999</v>
      </c>
      <c r="X77" s="20">
        <v>24.288</v>
      </c>
      <c r="Y77" s="20">
        <v>21.491</v>
      </c>
      <c r="Z77" s="20">
        <v>287.346</v>
      </c>
      <c r="AA77" s="20">
        <v>23.077000000000002</v>
      </c>
      <c r="AB77" s="20">
        <v>238.89400000000001</v>
      </c>
      <c r="AC77" s="20">
        <v>23.146999999999998</v>
      </c>
      <c r="AD77" s="20">
        <v>257.089</v>
      </c>
      <c r="AE77" s="20">
        <v>21.899000000000001</v>
      </c>
      <c r="AF77" s="50">
        <f>IFERROR(AVERAGE(INDEX(AJ:AJ,IFERROR(MATCH($B77-Annex!$B$4/60,$B:$B),2)):AJ77),IF(Data!$B$2="",0,"-"))</f>
        <v>0.20424859261604175</v>
      </c>
      <c r="AG77" s="50">
        <f>IFERROR(AVERAGE(INDEX(AK:AK,IFERROR(MATCH($B77-Annex!$B$4/60,$B:$B),2)):AK77),IF(Data!$B$2="",0,"-"))</f>
        <v>-11.556519169859682</v>
      </c>
      <c r="AH77" s="50">
        <f>IFERROR(AVERAGE(INDEX(AL:AL,IFERROR(MATCH($B77-Annex!$B$4/60,$B:$B),2)):AL77),IF(Data!$B$2="",0,"-"))</f>
        <v>0.42760957230227731</v>
      </c>
      <c r="AI77" s="50">
        <f>IFERROR(AVERAGE(INDEX(AM:AM,IFERROR(MATCH($B77-Annex!$B$4/60,$B:$B),2)):AM77),IF(Data!$B$2="",0,"-"))</f>
        <v>-31.965176843932941</v>
      </c>
      <c r="AJ77" s="50">
        <f>IFERROR((5.670373*10^-8*(AN77+273.15)^4+((Annex!$B$5+Annex!$B$6)*(AN77-J77)+Annex!$B$7*(AN77-INDEX(AN:AN,IFERROR(MATCH($B77-Annex!$B$9/60,$B:$B),2)))/(60*($B77-INDEX($B:$B,IFERROR(MATCH($B77-Annex!$B$9/60,$B:$B),2)))))/Annex!$B$8)/1000,IF(Data!$B$2="",0,"-"))</f>
        <v>0.12034489747002516</v>
      </c>
      <c r="AK77" s="50">
        <f>IFERROR((5.670373*10^-8*(AO77+273.15)^4+((Annex!$B$5+Annex!$B$6)*(AO77-M77)+Annex!$B$7*(AO77-INDEX(AO:AO,IFERROR(MATCH($B77-Annex!$B$9/60,$B:$B),2)))/(60*($B77-INDEX($B:$B,IFERROR(MATCH($B77-Annex!$B$9/60,$B:$B),2)))))/Annex!$B$8)/1000,IF(Data!$B$2="",0,"-"))</f>
        <v>-43.103817950503206</v>
      </c>
      <c r="AL77" s="50">
        <f>IFERROR((5.670373*10^-8*(AP77+273.15)^4+((Annex!$B$5+Annex!$B$6)*(AP77-P77)+Annex!$B$7*(AP77-INDEX(AP:AP,IFERROR(MATCH($B77-Annex!$B$9/60,$B:$B),2)))/(60*($B77-INDEX($B:$B,IFERROR(MATCH($B77-Annex!$B$9/60,$B:$B),2)))))/Annex!$B$8)/1000,IF(Data!$B$2="",0,"-"))</f>
        <v>0.42728705018557789</v>
      </c>
      <c r="AM77" s="50">
        <f>IFERROR((5.670373*10^-8*(AQ77+273.15)^4+((Annex!$B$5+Annex!$B$6)*(AQ77-S77)+Annex!$B$7*(AQ77-INDEX(AQ:AQ,IFERROR(MATCH($B77-Annex!$B$9/60,$B:$B),2)))/(60*($B77-INDEX($B:$B,IFERROR(MATCH($B77-Annex!$B$9/60,$B:$B),2)))))/Annex!$B$8)/1000,IF(Data!$B$2="",0,"-"))</f>
        <v>-20.682480362416349</v>
      </c>
      <c r="AN77" s="20">
        <v>24.744</v>
      </c>
      <c r="AO77" s="20">
        <v>71.337999999999994</v>
      </c>
      <c r="AP77" s="20">
        <v>21.277999999999999</v>
      </c>
      <c r="AQ77" s="20">
        <v>64.103999999999999</v>
      </c>
      <c r="AR77" s="20">
        <v>39.606999999999999</v>
      </c>
      <c r="AS77" s="20">
        <v>21.846</v>
      </c>
      <c r="AT77" s="20">
        <v>292.64999999999998</v>
      </c>
      <c r="AU77" s="50">
        <f>IFERROR(AVERAGE(INDEX(BA:BA,IFERROR(MATCH($B77-Annex!$B$4/60,$B:$B),2)):BA77),IF(Data!$B$2="",0,"-"))</f>
        <v>1.3882954226390005</v>
      </c>
      <c r="AV77" s="50">
        <f>IFERROR(AVERAGE(INDEX(BB:BB,IFERROR(MATCH($B77-Annex!$B$4/60,$B:$B),2)):BB77),IF(Data!$B$2="",0,"-"))</f>
        <v>2.7614397302352094</v>
      </c>
      <c r="AW77" s="50">
        <f>IFERROR(AVERAGE(INDEX(BC:BC,IFERROR(MATCH($B77-Annex!$B$4/60,$B:$B),2)):BC77),IF(Data!$B$2="",0,"-"))</f>
        <v>0.54177333449558263</v>
      </c>
      <c r="AX77" s="50">
        <f>IFERROR(AVERAGE(INDEX(BD:BD,IFERROR(MATCH($B77-Annex!$B$4/60,$B:$B),2)):BD77),IF(Data!$B$2="",0,"-"))</f>
        <v>26.993011947638092</v>
      </c>
      <c r="AY77" s="50">
        <f>IFERROR(AVERAGE(INDEX(BE:BE,IFERROR(MATCH($B77-Annex!$B$4/60,$B:$B),2)):BE77),IF(Data!$B$2="",0,"-"))</f>
        <v>0.47451789499694091</v>
      </c>
      <c r="AZ77" s="50">
        <f>IFERROR(AVERAGE(INDEX(BF:BF,IFERROR(MATCH($B77-Annex!$B$4/60,$B:$B),2)):BF77),IF(Data!$B$2="",0,"-"))</f>
        <v>0.49611179132883493</v>
      </c>
      <c r="BA77" s="50">
        <f>IFERROR((5.670373*10^-8*(BG77+273.15)^4+((Annex!$B$5+Annex!$B$6)*(BG77-J77)+Annex!$B$7*(BG77-INDEX(BG:BG,IFERROR(MATCH($B77-Annex!$B$9/60,$B:$B),2)))/(60*($B77-INDEX($B:$B,IFERROR(MATCH($B77-Annex!$B$9/60,$B:$B),2)))))/Annex!$B$8)/1000,IF(Data!$B$2="",0,"-"))</f>
        <v>1.6073093574414656</v>
      </c>
      <c r="BB77" s="50">
        <f>IFERROR((5.670373*10^-8*(BH77+273.15)^4+((Annex!$B$5+Annex!$B$6)*(BH77-M77)+Annex!$B$7*(BH77-INDEX(BH:BH,IFERROR(MATCH($B77-Annex!$B$9/60,$B:$B),2)))/(60*($B77-INDEX($B:$B,IFERROR(MATCH($B77-Annex!$B$9/60,$B:$B),2)))))/Annex!$B$8)/1000,IF(Data!$B$2="",0,"-"))</f>
        <v>-36.488898640169346</v>
      </c>
      <c r="BC77" s="50">
        <f>IFERROR((5.670373*10^-8*(BI77+273.15)^4+((Annex!$B$5+Annex!$B$6)*(BI77-P77)+Annex!$B$7*(BI77-INDEX(BI:BI,IFERROR(MATCH($B77-Annex!$B$9/60,$B:$B),2)))/(60*($B77-INDEX($B:$B,IFERROR(MATCH($B77-Annex!$B$9/60,$B:$B),2)))))/Annex!$B$8)/1000,IF(Data!$B$2="",0,"-"))</f>
        <v>0.57144665915041348</v>
      </c>
      <c r="BD77" s="50">
        <f>IFERROR((5.670373*10^-8*(BJ77+273.15)^4+((Annex!$B$5+Annex!$B$6)*(BJ77-S77)+Annex!$B$7*(BJ77-INDEX(BJ:BJ,IFERROR(MATCH($B77-Annex!$B$9/60,$B:$B),2)))/(60*($B77-INDEX($B:$B,IFERROR(MATCH($B77-Annex!$B$9/60,$B:$B),2)))))/Annex!$B$8)/1000,IF(Data!$B$2="",0,"-"))</f>
        <v>34.441942468784823</v>
      </c>
      <c r="BE77" s="50">
        <f>IFERROR((5.670373*10^-8*(BK77+273.15)^4+((Annex!$B$5+Annex!$B$6)*(BK77-V77)+Annex!$B$7*(BK77-INDEX(BK:BK,IFERROR(MATCH($B77-Annex!$B$9/60,$B:$B),2)))/(60*($B77-INDEX($B:$B,IFERROR(MATCH($B77-Annex!$B$9/60,$B:$B),2)))))/Annex!$B$8)/1000,IF(Data!$B$2="",0,"-"))</f>
        <v>0.47138534871909643</v>
      </c>
      <c r="BF77" s="50">
        <f>IFERROR((5.670373*10^-8*(BL77+273.15)^4+((Annex!$B$5+Annex!$B$6)*(BL77-Y77)+Annex!$B$7*(BL77-INDEX(BL:BL,IFERROR(MATCH($B77-Annex!$B$9/60,$B:$B),2)))/(60*($B77-INDEX($B:$B,IFERROR(MATCH($B77-Annex!$B$9/60,$B:$B),2)))))/Annex!$B$8)/1000,IF(Data!$B$2="",0,"-"))</f>
        <v>0.51863693909573616</v>
      </c>
      <c r="BG77" s="20">
        <v>45.747999999999998</v>
      </c>
      <c r="BH77" s="20">
        <v>314.33199999999999</v>
      </c>
      <c r="BI77" s="20">
        <v>23.13</v>
      </c>
      <c r="BJ77" s="20">
        <v>183.03</v>
      </c>
      <c r="BK77" s="20">
        <v>21.402000000000001</v>
      </c>
      <c r="BL77" s="20">
        <v>22.305</v>
      </c>
    </row>
    <row r="78" spans="1:64" x14ac:dyDescent="0.3">
      <c r="A78" s="5">
        <v>77</v>
      </c>
      <c r="B78" s="19">
        <v>6.5261666674632579</v>
      </c>
      <c r="C78" s="20">
        <v>132.66126</v>
      </c>
      <c r="D78" s="20">
        <v>130.290403</v>
      </c>
      <c r="E78" s="20">
        <v>164.54065800000001</v>
      </c>
      <c r="F78" s="49">
        <f>IFERROR(SUM(C78:E78),IF(Data!$B$2="",0,"-"))</f>
        <v>427.492321</v>
      </c>
      <c r="G78" s="50">
        <f>IFERROR(F78-Annex!$B$10,IF(Data!$B$2="",0,"-"))</f>
        <v>150.86432100000002</v>
      </c>
      <c r="H78" s="50">
        <f>IFERROR(-14000*(G78-INDEX(G:G,IFERROR(MATCH($B78-Annex!$B$11/60,$B:$B),2)))/(60*($B78-INDEX($B:$B,IFERROR(MATCH($B78-Annex!$B$11/60,$B:$B),2)))),IF(Data!$B$2="",0,"-"))</f>
        <v>1.1189881720738513</v>
      </c>
      <c r="I78" s="20">
        <v>0.61785203799999999</v>
      </c>
      <c r="J78" s="20">
        <v>50.363999999999997</v>
      </c>
      <c r="K78" s="20">
        <v>9.8999999999999993E+37</v>
      </c>
      <c r="L78" s="20">
        <v>220.58699999999999</v>
      </c>
      <c r="M78" s="20">
        <v>113.652</v>
      </c>
      <c r="N78" s="20">
        <v>542.24800000000005</v>
      </c>
      <c r="O78" s="20">
        <v>59.524000000000001</v>
      </c>
      <c r="P78" s="20">
        <v>22.997</v>
      </c>
      <c r="Q78" s="20">
        <v>324.54000000000002</v>
      </c>
      <c r="R78" s="20">
        <v>41.575000000000003</v>
      </c>
      <c r="S78" s="20">
        <v>158.798</v>
      </c>
      <c r="T78" s="20">
        <v>245.10900000000001</v>
      </c>
      <c r="U78" s="20">
        <v>28.876000000000001</v>
      </c>
      <c r="V78" s="20">
        <v>20.984000000000002</v>
      </c>
      <c r="W78" s="20">
        <v>339.82</v>
      </c>
      <c r="X78" s="20">
        <v>24.559000000000001</v>
      </c>
      <c r="Y78" s="20">
        <v>21.623000000000001</v>
      </c>
      <c r="Z78" s="20">
        <v>314.92099999999999</v>
      </c>
      <c r="AA78" s="20">
        <v>23.295999999999999</v>
      </c>
      <c r="AB78" s="20">
        <v>232.85</v>
      </c>
      <c r="AC78" s="20">
        <v>23.382999999999999</v>
      </c>
      <c r="AD78" s="20">
        <v>289.851</v>
      </c>
      <c r="AE78" s="20">
        <v>21.995999999999999</v>
      </c>
      <c r="AF78" s="50">
        <f>IFERROR(AVERAGE(INDEX(AJ:AJ,IFERROR(MATCH($B78-Annex!$B$4/60,$B:$B),2)):AJ78),IF(Data!$B$2="",0,"-"))</f>
        <v>0.18140195794353756</v>
      </c>
      <c r="AG78" s="50">
        <f>IFERROR(AVERAGE(INDEX(AK:AK,IFERROR(MATCH($B78-Annex!$B$4/60,$B:$B),2)):AK78),IF(Data!$B$2="",0,"-"))</f>
        <v>-11.30884789389083</v>
      </c>
      <c r="AH78" s="50">
        <f>IFERROR(AVERAGE(INDEX(AL:AL,IFERROR(MATCH($B78-Annex!$B$4/60,$B:$B),2)):AL78),IF(Data!$B$2="",0,"-"))</f>
        <v>0.42929810111175914</v>
      </c>
      <c r="AI78" s="50">
        <f>IFERROR(AVERAGE(INDEX(AM:AM,IFERROR(MATCH($B78-Annex!$B$4/60,$B:$B),2)):AM78),IF(Data!$B$2="",0,"-"))</f>
        <v>-15.098868433818222</v>
      </c>
      <c r="AJ78" s="50">
        <f>IFERROR((5.670373*10^-8*(AN78+273.15)^4+((Annex!$B$5+Annex!$B$6)*(AN78-J78)+Annex!$B$7*(AN78-INDEX(AN:AN,IFERROR(MATCH($B78-Annex!$B$9/60,$B:$B),2)))/(60*($B78-INDEX($B:$B,IFERROR(MATCH($B78-Annex!$B$9/60,$B:$B),2)))))/Annex!$B$8)/1000,IF(Data!$B$2="",0,"-"))</f>
        <v>9.6949671696319462E-2</v>
      </c>
      <c r="AK78" s="50">
        <f>IFERROR((5.670373*10^-8*(AO78+273.15)^4+((Annex!$B$5+Annex!$B$6)*(AO78-M78)+Annex!$B$7*(AO78-INDEX(AO:AO,IFERROR(MATCH($B78-Annex!$B$9/60,$B:$B),2)))/(60*($B78-INDEX($B:$B,IFERROR(MATCH($B78-Annex!$B$9/60,$B:$B),2)))))/Annex!$B$8)/1000,IF(Data!$B$2="",0,"-"))</f>
        <v>-10.967263029995365</v>
      </c>
      <c r="AL78" s="50">
        <f>IFERROR((5.670373*10^-8*(AP78+273.15)^4+((Annex!$B$5+Annex!$B$6)*(AP78-P78)+Annex!$B$7*(AP78-INDEX(AP:AP,IFERROR(MATCH($B78-Annex!$B$9/60,$B:$B),2)))/(60*($B78-INDEX($B:$B,IFERROR(MATCH($B78-Annex!$B$9/60,$B:$B),2)))))/Annex!$B$8)/1000,IF(Data!$B$2="",0,"-"))</f>
        <v>0.44406984080047951</v>
      </c>
      <c r="AM78" s="50">
        <f>IFERROR((5.670373*10^-8*(AQ78+273.15)^4+((Annex!$B$5+Annex!$B$6)*(AQ78-S78)+Annex!$B$7*(AQ78-INDEX(AQ:AQ,IFERROR(MATCH($B78-Annex!$B$9/60,$B:$B),2)))/(60*($B78-INDEX($B:$B,IFERROR(MATCH($B78-Annex!$B$9/60,$B:$B),2)))))/Annex!$B$8)/1000,IF(Data!$B$2="",0,"-"))</f>
        <v>68.343346406600901</v>
      </c>
      <c r="AN78" s="20">
        <v>24.998000000000001</v>
      </c>
      <c r="AO78" s="20">
        <v>93.822999999999993</v>
      </c>
      <c r="AP78" s="20">
        <v>21.338999999999999</v>
      </c>
      <c r="AQ78" s="20">
        <v>131.482</v>
      </c>
      <c r="AR78" s="20">
        <v>40.951000000000001</v>
      </c>
      <c r="AS78" s="20">
        <v>21.925000000000001</v>
      </c>
      <c r="AT78" s="20">
        <v>303.447</v>
      </c>
      <c r="AU78" s="50">
        <f>IFERROR(AVERAGE(INDEX(BA:BA,IFERROR(MATCH($B78-Annex!$B$4/60,$B:$B),2)):BA78),IF(Data!$B$2="",0,"-"))</f>
        <v>1.4535379665484292</v>
      </c>
      <c r="AV78" s="50">
        <f>IFERROR(AVERAGE(INDEX(BB:BB,IFERROR(MATCH($B78-Annex!$B$4/60,$B:$B),2)):BB78),IF(Data!$B$2="",0,"-"))</f>
        <v>5.0415643230430485</v>
      </c>
      <c r="AW78" s="50">
        <f>IFERROR(AVERAGE(INDEX(BC:BC,IFERROR(MATCH($B78-Annex!$B$4/60,$B:$B),2)):BC78),IF(Data!$B$2="",0,"-"))</f>
        <v>0.55490798987711121</v>
      </c>
      <c r="AX78" s="50">
        <f>IFERROR(AVERAGE(INDEX(BD:BD,IFERROR(MATCH($B78-Annex!$B$4/60,$B:$B),2)):BD78),IF(Data!$B$2="",0,"-"))</f>
        <v>17.931669495582891</v>
      </c>
      <c r="AY78" s="50">
        <f>IFERROR(AVERAGE(INDEX(BE:BE,IFERROR(MATCH($B78-Annex!$B$4/60,$B:$B),2)):BE78),IF(Data!$B$2="",0,"-"))</f>
        <v>0.47795751462440211</v>
      </c>
      <c r="AZ78" s="50">
        <f>IFERROR(AVERAGE(INDEX(BF:BF,IFERROR(MATCH($B78-Annex!$B$4/60,$B:$B),2)):BF78),IF(Data!$B$2="",0,"-"))</f>
        <v>0.49858130667198619</v>
      </c>
      <c r="BA78" s="50">
        <f>IFERROR((5.670373*10^-8*(BG78+273.15)^4+((Annex!$B$5+Annex!$B$6)*(BG78-J78)+Annex!$B$7*(BG78-INDEX(BG:BG,IFERROR(MATCH($B78-Annex!$B$9/60,$B:$B),2)))/(60*($B78-INDEX($B:$B,IFERROR(MATCH($B78-Annex!$B$9/60,$B:$B),2)))))/Annex!$B$8)/1000,IF(Data!$B$2="",0,"-"))</f>
        <v>1.6883322170458166</v>
      </c>
      <c r="BB78" s="50">
        <f>IFERROR((5.670373*10^-8*(BH78+273.15)^4+((Annex!$B$5+Annex!$B$6)*(BH78-M78)+Annex!$B$7*(BH78-INDEX(BH:BH,IFERROR(MATCH($B78-Annex!$B$9/60,$B:$B),2)))/(60*($B78-INDEX($B:$B,IFERROR(MATCH($B78-Annex!$B$9/60,$B:$B),2)))))/Annex!$B$8)/1000,IF(Data!$B$2="",0,"-"))</f>
        <v>24.952652391152341</v>
      </c>
      <c r="BC78" s="50">
        <f>IFERROR((5.670373*10^-8*(BI78+273.15)^4+((Annex!$B$5+Annex!$B$6)*(BI78-P78)+Annex!$B$7*(BI78-INDEX(BI:BI,IFERROR(MATCH($B78-Annex!$B$9/60,$B:$B),2)))/(60*($B78-INDEX($B:$B,IFERROR(MATCH($B78-Annex!$B$9/60,$B:$B),2)))))/Annex!$B$8)/1000,IF(Data!$B$2="",0,"-"))</f>
        <v>0.60932291207155731</v>
      </c>
      <c r="BD78" s="50">
        <f>IFERROR((5.670373*10^-8*(BJ78+273.15)^4+((Annex!$B$5+Annex!$B$6)*(BJ78-S78)+Annex!$B$7*(BJ78-INDEX(BJ:BJ,IFERROR(MATCH($B78-Annex!$B$9/60,$B:$B),2)))/(60*($B78-INDEX($B:$B,IFERROR(MATCH($B78-Annex!$B$9/60,$B:$B),2)))))/Annex!$B$8)/1000,IF(Data!$B$2="",0,"-"))</f>
        <v>-36.725447549606969</v>
      </c>
      <c r="BE78" s="50">
        <f>IFERROR((5.670373*10^-8*(BK78+273.15)^4+((Annex!$B$5+Annex!$B$6)*(BK78-V78)+Annex!$B$7*(BK78-INDEX(BK:BK,IFERROR(MATCH($B78-Annex!$B$9/60,$B:$B),2)))/(60*($B78-INDEX($B:$B,IFERROR(MATCH($B78-Annex!$B$9/60,$B:$B),2)))))/Annex!$B$8)/1000,IF(Data!$B$2="",0,"-"))</f>
        <v>0.44684164933282466</v>
      </c>
      <c r="BF78" s="50">
        <f>IFERROR((5.670373*10^-8*(BL78+273.15)^4+((Annex!$B$5+Annex!$B$6)*(BL78-Y78)+Annex!$B$7*(BL78-INDEX(BL:BL,IFERROR(MATCH($B78-Annex!$B$9/60,$B:$B),2)))/(60*($B78-INDEX($B:$B,IFERROR(MATCH($B78-Annex!$B$9/60,$B:$B),2)))))/Annex!$B$8)/1000,IF(Data!$B$2="",0,"-"))</f>
        <v>0.49410899365065791</v>
      </c>
      <c r="BG78" s="20">
        <v>46.97</v>
      </c>
      <c r="BH78" s="20">
        <v>325.15300000000002</v>
      </c>
      <c r="BI78" s="20">
        <v>23.312999999999999</v>
      </c>
      <c r="BJ78" s="20">
        <v>133.738</v>
      </c>
      <c r="BK78" s="20">
        <v>21.481000000000002</v>
      </c>
      <c r="BL78" s="20">
        <v>22.364999999999998</v>
      </c>
    </row>
    <row r="79" spans="1:64" x14ac:dyDescent="0.3">
      <c r="A79" s="5">
        <v>78</v>
      </c>
      <c r="B79" s="19">
        <v>6.6100000008009374</v>
      </c>
      <c r="C79" s="20">
        <v>132.70276000000001</v>
      </c>
      <c r="D79" s="20">
        <v>130.28959800000001</v>
      </c>
      <c r="E79" s="20">
        <v>164.535766</v>
      </c>
      <c r="F79" s="49">
        <f>IFERROR(SUM(C79:E79),IF(Data!$B$2="",0,"-"))</f>
        <v>427.52812400000005</v>
      </c>
      <c r="G79" s="50">
        <f>IFERROR(F79-Annex!$B$10,IF(Data!$B$2="",0,"-"))</f>
        <v>150.90012400000006</v>
      </c>
      <c r="H79" s="50">
        <f>IFERROR(-14000*(G79-INDEX(G:G,IFERROR(MATCH($B79-Annex!$B$11/60,$B:$B),2)))/(60*($B79-INDEX($B:$B,IFERROR(MATCH($B79-Annex!$B$11/60,$B:$B),2)))),IF(Data!$B$2="",0,"-"))</f>
        <v>-7.2879579879777561</v>
      </c>
      <c r="I79" s="20">
        <v>0.65907705100000002</v>
      </c>
      <c r="J79" s="20">
        <v>52.570999999999998</v>
      </c>
      <c r="K79" s="20">
        <v>9.8999999999999993E+37</v>
      </c>
      <c r="L79" s="20">
        <v>256.25299999999999</v>
      </c>
      <c r="M79" s="20">
        <v>89.100999999999999</v>
      </c>
      <c r="N79" s="20">
        <v>704.05899999999997</v>
      </c>
      <c r="O79" s="20">
        <v>62.786000000000001</v>
      </c>
      <c r="P79" s="20">
        <v>23.460999999999999</v>
      </c>
      <c r="Q79" s="20">
        <v>274.642</v>
      </c>
      <c r="R79" s="20">
        <v>43.561</v>
      </c>
      <c r="S79" s="20">
        <v>204.434</v>
      </c>
      <c r="T79" s="20">
        <v>363.65800000000002</v>
      </c>
      <c r="U79" s="20">
        <v>29.498000000000001</v>
      </c>
      <c r="V79" s="20">
        <v>21.081</v>
      </c>
      <c r="W79" s="20">
        <v>280.12700000000001</v>
      </c>
      <c r="X79" s="20">
        <v>24.795000000000002</v>
      </c>
      <c r="Y79" s="20">
        <v>21.72</v>
      </c>
      <c r="Z79" s="20">
        <v>323.62700000000001</v>
      </c>
      <c r="AA79" s="20">
        <v>23.443999999999999</v>
      </c>
      <c r="AB79" s="20">
        <v>308.84399999999999</v>
      </c>
      <c r="AC79" s="20">
        <v>23.917999999999999</v>
      </c>
      <c r="AD79" s="20">
        <v>251.62700000000001</v>
      </c>
      <c r="AE79" s="20">
        <v>22.11</v>
      </c>
      <c r="AF79" s="50">
        <f>IFERROR(AVERAGE(INDEX(AJ:AJ,IFERROR(MATCH($B79-Annex!$B$4/60,$B:$B),2)):AJ79),IF(Data!$B$2="",0,"-"))</f>
        <v>0.15710818353554859</v>
      </c>
      <c r="AG79" s="50">
        <f>IFERROR(AVERAGE(INDEX(AK:AK,IFERROR(MATCH($B79-Annex!$B$4/60,$B:$B),2)):AK79),IF(Data!$B$2="",0,"-"))</f>
        <v>6.0493044252227097</v>
      </c>
      <c r="AH79" s="50">
        <f>IFERROR(AVERAGE(INDEX(AL:AL,IFERROR(MATCH($B79-Annex!$B$4/60,$B:$B),2)):AL79),IF(Data!$B$2="",0,"-"))</f>
        <v>0.42951786160103245</v>
      </c>
      <c r="AI79" s="50">
        <f>IFERROR(AVERAGE(INDEX(AM:AM,IFERROR(MATCH($B79-Annex!$B$4/60,$B:$B),2)):AM79),IF(Data!$B$2="",0,"-"))</f>
        <v>-10.984513936939686</v>
      </c>
      <c r="AJ79" s="50">
        <f>IFERROR((5.670373*10^-8*(AN79+273.15)^4+((Annex!$B$5+Annex!$B$6)*(AN79-J79)+Annex!$B$7*(AN79-INDEX(AN:AN,IFERROR(MATCH($B79-Annex!$B$9/60,$B:$B),2)))/(60*($B79-INDEX($B:$B,IFERROR(MATCH($B79-Annex!$B$9/60,$B:$B),2)))))/Annex!$B$8)/1000,IF(Data!$B$2="",0,"-"))</f>
        <v>9.037116112972006E-2</v>
      </c>
      <c r="AK79" s="50">
        <f>IFERROR((5.670373*10^-8*(AO79+273.15)^4+((Annex!$B$5+Annex!$B$6)*(AO79-M79)+Annex!$B$7*(AO79-INDEX(AO:AO,IFERROR(MATCH($B79-Annex!$B$9/60,$B:$B),2)))/(60*($B79-INDEX($B:$B,IFERROR(MATCH($B79-Annex!$B$9/60,$B:$B),2)))))/Annex!$B$8)/1000,IF(Data!$B$2="",0,"-"))</f>
        <v>52.63970992617476</v>
      </c>
      <c r="AL79" s="50">
        <f>IFERROR((5.670373*10^-8*(AP79+273.15)^4+((Annex!$B$5+Annex!$B$6)*(AP79-P79)+Annex!$B$7*(AP79-INDEX(AP:AP,IFERROR(MATCH($B79-Annex!$B$9/60,$B:$B),2)))/(60*($B79-INDEX($B:$B,IFERROR(MATCH($B79-Annex!$B$9/60,$B:$B),2)))))/Annex!$B$8)/1000,IF(Data!$B$2="",0,"-"))</f>
        <v>0.43482014420749654</v>
      </c>
      <c r="AM79" s="50">
        <f>IFERROR((5.670373*10^-8*(AQ79+273.15)^4+((Annex!$B$5+Annex!$B$6)*(AQ79-S79)+Annex!$B$7*(AQ79-INDEX(AQ:AQ,IFERROR(MATCH($B79-Annex!$B$9/60,$B:$B),2)))/(60*($B79-INDEX($B:$B,IFERROR(MATCH($B79-Annex!$B$9/60,$B:$B),2)))))/Annex!$B$8)/1000,IF(Data!$B$2="",0,"-"))</f>
        <v>2.7190556695339851</v>
      </c>
      <c r="AN79" s="20">
        <v>25.234000000000002</v>
      </c>
      <c r="AO79" s="20">
        <v>164.84800000000001</v>
      </c>
      <c r="AP79" s="20">
        <v>21.382999999999999</v>
      </c>
      <c r="AQ79" s="20">
        <v>73.388000000000005</v>
      </c>
      <c r="AR79" s="20">
        <v>42.398000000000003</v>
      </c>
      <c r="AS79" s="20">
        <v>21.914999999999999</v>
      </c>
      <c r="AT79" s="20">
        <v>283.762</v>
      </c>
      <c r="AU79" s="50">
        <f>IFERROR(AVERAGE(INDEX(BA:BA,IFERROR(MATCH($B79-Annex!$B$4/60,$B:$B),2)):BA79),IF(Data!$B$2="",0,"-"))</f>
        <v>1.5224146258807549</v>
      </c>
      <c r="AV79" s="50">
        <f>IFERROR(AVERAGE(INDEX(BB:BB,IFERROR(MATCH($B79-Annex!$B$4/60,$B:$B),2)):BB79),IF(Data!$B$2="",0,"-"))</f>
        <v>-4.4134370872194753</v>
      </c>
      <c r="AW79" s="50">
        <f>IFERROR(AVERAGE(INDEX(BC:BC,IFERROR(MATCH($B79-Annex!$B$4/60,$B:$B),2)):BC79),IF(Data!$B$2="",0,"-"))</f>
        <v>0.56659341289555376</v>
      </c>
      <c r="AX79" s="50">
        <f>IFERROR(AVERAGE(INDEX(BD:BD,IFERROR(MATCH($B79-Annex!$B$4/60,$B:$B),2)):BD79),IF(Data!$B$2="",0,"-"))</f>
        <v>5.0175151286914641</v>
      </c>
      <c r="AY79" s="50">
        <f>IFERROR(AVERAGE(INDEX(BE:BE,IFERROR(MATCH($B79-Annex!$B$4/60,$B:$B),2)):BE79),IF(Data!$B$2="",0,"-"))</f>
        <v>0.48193941819942748</v>
      </c>
      <c r="AZ79" s="50">
        <f>IFERROR(AVERAGE(INDEX(BF:BF,IFERROR(MATCH($B79-Annex!$B$4/60,$B:$B),2)):BF79),IF(Data!$B$2="",0,"-"))</f>
        <v>0.49734911231538159</v>
      </c>
      <c r="BA79" s="50">
        <f>IFERROR((5.670373*10^-8*(BG79+273.15)^4+((Annex!$B$5+Annex!$B$6)*(BG79-J79)+Annex!$B$7*(BG79-INDEX(BG:BG,IFERROR(MATCH($B79-Annex!$B$9/60,$B:$B),2)))/(60*($B79-INDEX($B:$B,IFERROR(MATCH($B79-Annex!$B$9/60,$B:$B),2)))))/Annex!$B$8)/1000,IF(Data!$B$2="",0,"-"))</f>
        <v>1.7524250280642901</v>
      </c>
      <c r="BB79" s="50">
        <f>IFERROR((5.670373*10^-8*(BH79+273.15)^4+((Annex!$B$5+Annex!$B$6)*(BH79-M79)+Annex!$B$7*(BH79-INDEX(BH:BH,IFERROR(MATCH($B79-Annex!$B$9/60,$B:$B),2)))/(60*($B79-INDEX($B:$B,IFERROR(MATCH($B79-Annex!$B$9/60,$B:$B),2)))))/Annex!$B$8)/1000,IF(Data!$B$2="",0,"-"))</f>
        <v>-34.871586134390064</v>
      </c>
      <c r="BC79" s="50">
        <f>IFERROR((5.670373*10^-8*(BI79+273.15)^4+((Annex!$B$5+Annex!$B$6)*(BI79-P79)+Annex!$B$7*(BI79-INDEX(BI:BI,IFERROR(MATCH($B79-Annex!$B$9/60,$B:$B),2)))/(60*($B79-INDEX($B:$B,IFERROR(MATCH($B79-Annex!$B$9/60,$B:$B),2)))))/Annex!$B$8)/1000,IF(Data!$B$2="",0,"-"))</f>
        <v>0.58316358568692406</v>
      </c>
      <c r="BD79" s="50">
        <f>IFERROR((5.670373*10^-8*(BJ79+273.15)^4+((Annex!$B$5+Annex!$B$6)*(BJ79-S79)+Annex!$B$7*(BJ79-INDEX(BJ:BJ,IFERROR(MATCH($B79-Annex!$B$9/60,$B:$B),2)))/(60*($B79-INDEX($B:$B,IFERROR(MATCH($B79-Annex!$B$9/60,$B:$B),2)))))/Annex!$B$8)/1000,IF(Data!$B$2="",0,"-"))</f>
        <v>-28.767304859714109</v>
      </c>
      <c r="BE79" s="50">
        <f>IFERROR((5.670373*10^-8*(BK79+273.15)^4+((Annex!$B$5+Annex!$B$6)*(BK79-V79)+Annex!$B$7*(BK79-INDEX(BK:BK,IFERROR(MATCH($B79-Annex!$B$9/60,$B:$B),2)))/(60*($B79-INDEX($B:$B,IFERROR(MATCH($B79-Annex!$B$9/60,$B:$B),2)))))/Annex!$B$8)/1000,IF(Data!$B$2="",0,"-"))</f>
        <v>0.48196678879090316</v>
      </c>
      <c r="BF79" s="50">
        <f>IFERROR((5.670373*10^-8*(BL79+273.15)^4+((Annex!$B$5+Annex!$B$6)*(BL79-Y79)+Annex!$B$7*(BL79-INDEX(BL:BL,IFERROR(MATCH($B79-Annex!$B$9/60,$B:$B),2)))/(60*($B79-INDEX($B:$B,IFERROR(MATCH($B79-Annex!$B$9/60,$B:$B),2)))))/Annex!$B$8)/1000,IF(Data!$B$2="",0,"-"))</f>
        <v>0.48270559188913104</v>
      </c>
      <c r="BG79" s="20">
        <v>48.137</v>
      </c>
      <c r="BH79" s="20">
        <v>234.142</v>
      </c>
      <c r="BI79" s="20">
        <v>23.408999999999999</v>
      </c>
      <c r="BJ79" s="20">
        <v>128.41300000000001</v>
      </c>
      <c r="BK79" s="20">
        <v>21.489000000000001</v>
      </c>
      <c r="BL79" s="20">
        <v>22.373000000000001</v>
      </c>
    </row>
    <row r="80" spans="1:64" x14ac:dyDescent="0.3">
      <c r="A80" s="5">
        <v>79</v>
      </c>
      <c r="B80" s="19">
        <v>6.6941666719503701</v>
      </c>
      <c r="C80" s="20">
        <v>132.70194599999999</v>
      </c>
      <c r="D80" s="20">
        <v>130.313209</v>
      </c>
      <c r="E80" s="20">
        <v>164.55940100000001</v>
      </c>
      <c r="F80" s="49">
        <f>IFERROR(SUM(C80:E80),IF(Data!$B$2="",0,"-"))</f>
        <v>427.57455600000003</v>
      </c>
      <c r="G80" s="50">
        <f>IFERROR(F80-Annex!$B$10,IF(Data!$B$2="",0,"-"))</f>
        <v>150.94655600000004</v>
      </c>
      <c r="H80" s="50">
        <f>IFERROR(-14000*(G80-INDEX(G:G,IFERROR(MATCH($B80-Annex!$B$11/60,$B:$B),2)))/(60*($B80-INDEX($B:$B,IFERROR(MATCH($B80-Annex!$B$11/60,$B:$B),2)))),IF(Data!$B$2="",0,"-"))</f>
        <v>-25.283029301286696</v>
      </c>
      <c r="I80" s="20">
        <v>0.65907705100000002</v>
      </c>
      <c r="J80" s="20">
        <v>55.070999999999998</v>
      </c>
      <c r="K80" s="20">
        <v>485.13900000000001</v>
      </c>
      <c r="L80" s="20">
        <v>293.66800000000001</v>
      </c>
      <c r="M80" s="20">
        <v>106.15300000000001</v>
      </c>
      <c r="N80" s="20">
        <v>278.596</v>
      </c>
      <c r="O80" s="20">
        <v>66.418999999999997</v>
      </c>
      <c r="P80" s="20">
        <v>23.890999999999998</v>
      </c>
      <c r="Q80" s="20">
        <v>226.71899999999999</v>
      </c>
      <c r="R80" s="20">
        <v>45.511000000000003</v>
      </c>
      <c r="S80" s="20">
        <v>190.916</v>
      </c>
      <c r="T80" s="20">
        <v>238.81299999999999</v>
      </c>
      <c r="U80" s="20">
        <v>30.207999999999998</v>
      </c>
      <c r="V80" s="20">
        <v>21.231000000000002</v>
      </c>
      <c r="W80" s="20">
        <v>255.791</v>
      </c>
      <c r="X80" s="20">
        <v>25.065999999999999</v>
      </c>
      <c r="Y80" s="20">
        <v>21.834</v>
      </c>
      <c r="Z80" s="20">
        <v>331.06299999999999</v>
      </c>
      <c r="AA80" s="20">
        <v>23.68</v>
      </c>
      <c r="AB80" s="20">
        <v>223.59</v>
      </c>
      <c r="AC80" s="20">
        <v>24.207000000000001</v>
      </c>
      <c r="AD80" s="20">
        <v>279.202</v>
      </c>
      <c r="AE80" s="20">
        <v>22.276</v>
      </c>
      <c r="AF80" s="50">
        <f>IFERROR(AVERAGE(INDEX(AJ:AJ,IFERROR(MATCH($B80-Annex!$B$4/60,$B:$B),2)):AJ80),IF(Data!$B$2="",0,"-"))</f>
        <v>0.12644927482302423</v>
      </c>
      <c r="AG80" s="50">
        <f>IFERROR(AVERAGE(INDEX(AK:AK,IFERROR(MATCH($B80-Annex!$B$4/60,$B:$B),2)):AK80),IF(Data!$B$2="",0,"-"))</f>
        <v>8.8019307974118188</v>
      </c>
      <c r="AH80" s="50">
        <f>IFERROR(AVERAGE(INDEX(AL:AL,IFERROR(MATCH($B80-Annex!$B$4/60,$B:$B),2)):AL80),IF(Data!$B$2="",0,"-"))</f>
        <v>0.43181909199485158</v>
      </c>
      <c r="AI80" s="50">
        <f>IFERROR(AVERAGE(INDEX(AM:AM,IFERROR(MATCH($B80-Annex!$B$4/60,$B:$B),2)):AM80),IF(Data!$B$2="",0,"-"))</f>
        <v>-16.136604837783985</v>
      </c>
      <c r="AJ80" s="50">
        <f>IFERROR((5.670373*10^-8*(AN80+273.15)^4+((Annex!$B$5+Annex!$B$6)*(AN80-J80)+Annex!$B$7*(AN80-INDEX(AN:AN,IFERROR(MATCH($B80-Annex!$B$9/60,$B:$B),2)))/(60*($B80-INDEX($B:$B,IFERROR(MATCH($B80-Annex!$B$9/60,$B:$B),2)))))/Annex!$B$8)/1000,IF(Data!$B$2="",0,"-"))</f>
        <v>3.0718049983079594E-2</v>
      </c>
      <c r="AK80" s="50">
        <f>IFERROR((5.670373*10^-8*(AO80+273.15)^4+((Annex!$B$5+Annex!$B$6)*(AO80-M80)+Annex!$B$7*(AO80-INDEX(AO:AO,IFERROR(MATCH($B80-Annex!$B$9/60,$B:$B),2)))/(60*($B80-INDEX($B:$B,IFERROR(MATCH($B80-Annex!$B$9/60,$B:$B),2)))))/Annex!$B$8)/1000,IF(Data!$B$2="",0,"-"))</f>
        <v>31.914857366506933</v>
      </c>
      <c r="AL80" s="50">
        <f>IFERROR((5.670373*10^-8*(AP80+273.15)^4+((Annex!$B$5+Annex!$B$6)*(AP80-P80)+Annex!$B$7*(AP80-INDEX(AP:AP,IFERROR(MATCH($B80-Annex!$B$9/60,$B:$B),2)))/(60*($B80-INDEX($B:$B,IFERROR(MATCH($B80-Annex!$B$9/60,$B:$B),2)))))/Annex!$B$8)/1000,IF(Data!$B$2="",0,"-"))</f>
        <v>0.43659240416127593</v>
      </c>
      <c r="AM80" s="50">
        <f>IFERROR((5.670373*10^-8*(AQ80+273.15)^4+((Annex!$B$5+Annex!$B$6)*(AQ80-S80)+Annex!$B$7*(AQ80-INDEX(AQ:AQ,IFERROR(MATCH($B80-Annex!$B$9/60,$B:$B),2)))/(60*($B80-INDEX($B:$B,IFERROR(MATCH($B80-Annex!$B$9/60,$B:$B),2)))))/Annex!$B$8)/1000,IF(Data!$B$2="",0,"-"))</f>
        <v>-16.280995782031134</v>
      </c>
      <c r="AN80" s="20">
        <v>25.47</v>
      </c>
      <c r="AO80" s="20">
        <v>149.73500000000001</v>
      </c>
      <c r="AP80" s="20">
        <v>21.462</v>
      </c>
      <c r="AQ80" s="20">
        <v>101.913</v>
      </c>
      <c r="AR80" s="20">
        <v>43.95</v>
      </c>
      <c r="AS80" s="20">
        <v>21.975999999999999</v>
      </c>
      <c r="AT80" s="20">
        <v>265.18900000000002</v>
      </c>
      <c r="AU80" s="50">
        <f>IFERROR(AVERAGE(INDEX(BA:BA,IFERROR(MATCH($B80-Annex!$B$4/60,$B:$B),2)):BA80),IF(Data!$B$2="",0,"-"))</f>
        <v>1.6061757654695115</v>
      </c>
      <c r="AV80" s="50">
        <f>IFERROR(AVERAGE(INDEX(BB:BB,IFERROR(MATCH($B80-Annex!$B$4/60,$B:$B),2)):BB80),IF(Data!$B$2="",0,"-"))</f>
        <v>-2.3432669894538485</v>
      </c>
      <c r="AW80" s="50">
        <f>IFERROR(AVERAGE(INDEX(BC:BC,IFERROR(MATCH($B80-Annex!$B$4/60,$B:$B),2)):BC80),IF(Data!$B$2="",0,"-"))</f>
        <v>0.58214674898701291</v>
      </c>
      <c r="AX80" s="50">
        <f>IFERROR(AVERAGE(INDEX(BD:BD,IFERROR(MATCH($B80-Annex!$B$4/60,$B:$B),2)):BD80),IF(Data!$B$2="",0,"-"))</f>
        <v>6.1560728854536695</v>
      </c>
      <c r="AY80" s="50">
        <f>IFERROR(AVERAGE(INDEX(BE:BE,IFERROR(MATCH($B80-Annex!$B$4/60,$B:$B),2)):BE80),IF(Data!$B$2="",0,"-"))</f>
        <v>0.48744096949722232</v>
      </c>
      <c r="AZ80" s="50">
        <f>IFERROR(AVERAGE(INDEX(BF:BF,IFERROR(MATCH($B80-Annex!$B$4/60,$B:$B),2)):BF80),IF(Data!$B$2="",0,"-"))</f>
        <v>0.50562216634243151</v>
      </c>
      <c r="BA80" s="50">
        <f>IFERROR((5.670373*10^-8*(BG80+273.15)^4+((Annex!$B$5+Annex!$B$6)*(BG80-J80)+Annex!$B$7*(BG80-INDEX(BG:BG,IFERROR(MATCH($B80-Annex!$B$9/60,$B:$B),2)))/(60*($B80-INDEX($B:$B,IFERROR(MATCH($B80-Annex!$B$9/60,$B:$B),2)))))/Annex!$B$8)/1000,IF(Data!$B$2="",0,"-"))</f>
        <v>1.8746516333660441</v>
      </c>
      <c r="BB80" s="50">
        <f>IFERROR((5.670373*10^-8*(BH80+273.15)^4+((Annex!$B$5+Annex!$B$6)*(BH80-M80)+Annex!$B$7*(BH80-INDEX(BH:BH,IFERROR(MATCH($B80-Annex!$B$9/60,$B:$B),2)))/(60*($B80-INDEX($B:$B,IFERROR(MATCH($B80-Annex!$B$9/60,$B:$B),2)))))/Annex!$B$8)/1000,IF(Data!$B$2="",0,"-"))</f>
        <v>31.16786228240095</v>
      </c>
      <c r="BC80" s="50">
        <f>IFERROR((5.670373*10^-8*(BI80+273.15)^4+((Annex!$B$5+Annex!$B$6)*(BI80-P80)+Annex!$B$7*(BI80-INDEX(BI:BI,IFERROR(MATCH($B80-Annex!$B$9/60,$B:$B),2)))/(60*($B80-INDEX($B:$B,IFERROR(MATCH($B80-Annex!$B$9/60,$B:$B),2)))))/Annex!$B$8)/1000,IF(Data!$B$2="",0,"-"))</f>
        <v>0.63647777180527954</v>
      </c>
      <c r="BD80" s="50">
        <f>IFERROR((5.670373*10^-8*(BJ80+273.15)^4+((Annex!$B$5+Annex!$B$6)*(BJ80-S80)+Annex!$B$7*(BJ80-INDEX(BJ:BJ,IFERROR(MATCH($B80-Annex!$B$9/60,$B:$B),2)))/(60*($B80-INDEX($B:$B,IFERROR(MATCH($B80-Annex!$B$9/60,$B:$B),2)))))/Annex!$B$8)/1000,IF(Data!$B$2="",0,"-"))</f>
        <v>-19.474438960055512</v>
      </c>
      <c r="BE80" s="50">
        <f>IFERROR((5.670373*10^-8*(BK80+273.15)^4+((Annex!$B$5+Annex!$B$6)*(BK80-V80)+Annex!$B$7*(BK80-INDEX(BK:BK,IFERROR(MATCH($B80-Annex!$B$9/60,$B:$B),2)))/(60*($B80-INDEX($B:$B,IFERROR(MATCH($B80-Annex!$B$9/60,$B:$B),2)))))/Annex!$B$8)/1000,IF(Data!$B$2="",0,"-"))</f>
        <v>0.5097970066273535</v>
      </c>
      <c r="BF80" s="50">
        <f>IFERROR((5.670373*10^-8*(BL80+273.15)^4+((Annex!$B$5+Annex!$B$6)*(BL80-Y80)+Annex!$B$7*(BL80-INDEX(BL:BL,IFERROR(MATCH($B80-Annex!$B$9/60,$B:$B),2)))/(60*($B80-INDEX($B:$B,IFERROR(MATCH($B80-Annex!$B$9/60,$B:$B),2)))))/Annex!$B$8)/1000,IF(Data!$B$2="",0,"-"))</f>
        <v>0.53061442473584908</v>
      </c>
      <c r="BG80" s="20">
        <v>49.622999999999998</v>
      </c>
      <c r="BH80" s="20">
        <v>356.99299999999999</v>
      </c>
      <c r="BI80" s="20">
        <v>23.698</v>
      </c>
      <c r="BJ80" s="20">
        <v>98.277000000000001</v>
      </c>
      <c r="BK80" s="20">
        <v>21.620999999999999</v>
      </c>
      <c r="BL80" s="20">
        <v>22.521999999999998</v>
      </c>
    </row>
    <row r="81" spans="1:64" x14ac:dyDescent="0.3">
      <c r="A81" s="5">
        <v>80</v>
      </c>
      <c r="B81" s="19">
        <v>6.7810000036843121</v>
      </c>
      <c r="C81" s="20">
        <v>132.69787500000001</v>
      </c>
      <c r="D81" s="20">
        <v>130.25864300000001</v>
      </c>
      <c r="E81" s="20">
        <v>164.54390900000001</v>
      </c>
      <c r="F81" s="49">
        <f>IFERROR(SUM(C81:E81),IF(Data!$B$2="",0,"-"))</f>
        <v>427.50042700000006</v>
      </c>
      <c r="G81" s="50">
        <f>IFERROR(F81-Annex!$B$10,IF(Data!$B$2="",0,"-"))</f>
        <v>150.87242700000007</v>
      </c>
      <c r="H81" s="50">
        <f>IFERROR(-14000*(G81-INDEX(G:G,IFERROR(MATCH($B81-Annex!$B$11/60,$B:$B),2)))/(60*($B81-INDEX($B:$B,IFERROR(MATCH($B81-Annex!$B$11/60,$B:$B),2)))),IF(Data!$B$2="",0,"-"))</f>
        <v>10.871170253109344</v>
      </c>
      <c r="I81" s="20">
        <v>0.70030206399999995</v>
      </c>
      <c r="J81" s="20">
        <v>57.261000000000003</v>
      </c>
      <c r="K81" s="20">
        <v>9.8999999999999993E+37</v>
      </c>
      <c r="L81" s="20">
        <v>317.14800000000002</v>
      </c>
      <c r="M81" s="20">
        <v>170.54599999999999</v>
      </c>
      <c r="N81" s="20">
        <v>513.91200000000003</v>
      </c>
      <c r="O81" s="20">
        <v>69.947999999999993</v>
      </c>
      <c r="P81" s="20">
        <v>24.335999999999999</v>
      </c>
      <c r="Q81" s="20">
        <v>317.81400000000002</v>
      </c>
      <c r="R81" s="20">
        <v>47.218000000000004</v>
      </c>
      <c r="S81" s="20">
        <v>238.06299999999999</v>
      </c>
      <c r="T81" s="20">
        <v>122.042</v>
      </c>
      <c r="U81" s="20">
        <v>30.986999999999998</v>
      </c>
      <c r="V81" s="20">
        <v>21.416</v>
      </c>
      <c r="W81" s="20">
        <v>369.8</v>
      </c>
      <c r="X81" s="20">
        <v>25.337</v>
      </c>
      <c r="Y81" s="20">
        <v>22.001000000000001</v>
      </c>
      <c r="Z81" s="20">
        <v>248.16</v>
      </c>
      <c r="AA81" s="20">
        <v>23.88</v>
      </c>
      <c r="AB81" s="20">
        <v>278.81099999999998</v>
      </c>
      <c r="AC81" s="20">
        <v>24.652000000000001</v>
      </c>
      <c r="AD81" s="20">
        <v>313.45600000000002</v>
      </c>
      <c r="AE81" s="20">
        <v>22.405999999999999</v>
      </c>
      <c r="AF81" s="50">
        <f>IFERROR(AVERAGE(INDEX(AJ:AJ,IFERROR(MATCH($B81-Annex!$B$4/60,$B:$B),2)):AJ81),IF(Data!$B$2="",0,"-"))</f>
        <v>0.10148911795372927</v>
      </c>
      <c r="AG81" s="50">
        <f>IFERROR(AVERAGE(INDEX(AK:AK,IFERROR(MATCH($B81-Annex!$B$4/60,$B:$B),2)):AK81),IF(Data!$B$2="",0,"-"))</f>
        <v>-12.733903385521041</v>
      </c>
      <c r="AH81" s="50">
        <f>IFERROR(AVERAGE(INDEX(AL:AL,IFERROR(MATCH($B81-Annex!$B$4/60,$B:$B),2)):AL81),IF(Data!$B$2="",0,"-"))</f>
        <v>0.43656849041837942</v>
      </c>
      <c r="AI81" s="50">
        <f>IFERROR(AVERAGE(INDEX(AM:AM,IFERROR(MATCH($B81-Annex!$B$4/60,$B:$B),2)):AM81),IF(Data!$B$2="",0,"-"))</f>
        <v>-16.441111158673582</v>
      </c>
      <c r="AJ81" s="50">
        <f>IFERROR((5.670373*10^-8*(AN81+273.15)^4+((Annex!$B$5+Annex!$B$6)*(AN81-J81)+Annex!$B$7*(AN81-INDEX(AN:AN,IFERROR(MATCH($B81-Annex!$B$9/60,$B:$B),2)))/(60*($B81-INDEX($B:$B,IFERROR(MATCH($B81-Annex!$B$9/60,$B:$B),2)))))/Annex!$B$8)/1000,IF(Data!$B$2="",0,"-"))</f>
        <v>3.0869278766010554E-2</v>
      </c>
      <c r="AK81" s="50">
        <f>IFERROR((5.670373*10^-8*(AO81+273.15)^4+((Annex!$B$5+Annex!$B$6)*(AO81-M81)+Annex!$B$7*(AO81-INDEX(AO:AO,IFERROR(MATCH($B81-Annex!$B$9/60,$B:$B),2)))/(60*($B81-INDEX($B:$B,IFERROR(MATCH($B81-Annex!$B$9/60,$B:$B),2)))))/Annex!$B$8)/1000,IF(Data!$B$2="",0,"-"))</f>
        <v>-76.130914077811767</v>
      </c>
      <c r="AL81" s="50">
        <f>IFERROR((5.670373*10^-8*(AP81+273.15)^4+((Annex!$B$5+Annex!$B$6)*(AP81-P81)+Annex!$B$7*(AP81-INDEX(AP:AP,IFERROR(MATCH($B81-Annex!$B$9/60,$B:$B),2)))/(60*($B81-INDEX($B:$B,IFERROR(MATCH($B81-Annex!$B$9/60,$B:$B),2)))))/Annex!$B$8)/1000,IF(Data!$B$2="",0,"-"))</f>
        <v>0.46396128775396378</v>
      </c>
      <c r="AM81" s="50">
        <f>IFERROR((5.670373*10^-8*(AQ81+273.15)^4+((Annex!$B$5+Annex!$B$6)*(AQ81-S81)+Annex!$B$7*(AQ81-INDEX(AQ:AQ,IFERROR(MATCH($B81-Annex!$B$9/60,$B:$B),2)))/(60*($B81-INDEX($B:$B,IFERROR(MATCH($B81-Annex!$B$9/60,$B:$B),2)))))/Annex!$B$8)/1000,IF(Data!$B$2="",0,"-"))</f>
        <v>1.2101058484601752</v>
      </c>
      <c r="AN81" s="20">
        <v>25.792999999999999</v>
      </c>
      <c r="AO81" s="20">
        <v>21.77</v>
      </c>
      <c r="AP81" s="20">
        <v>21.574999999999999</v>
      </c>
      <c r="AQ81" s="20">
        <v>80.921000000000006</v>
      </c>
      <c r="AR81" s="20">
        <v>45.622</v>
      </c>
      <c r="AS81" s="20">
        <v>22.053999999999998</v>
      </c>
      <c r="AT81" s="20">
        <v>327.66399999999999</v>
      </c>
      <c r="AU81" s="50">
        <f>IFERROR(AVERAGE(INDEX(BA:BA,IFERROR(MATCH($B81-Annex!$B$4/60,$B:$B),2)):BA81),IF(Data!$B$2="",0,"-"))</f>
        <v>1.7053509671289149</v>
      </c>
      <c r="AV81" s="50">
        <f>IFERROR(AVERAGE(INDEX(BB:BB,IFERROR(MATCH($B81-Annex!$B$4/60,$B:$B),2)):BB81),IF(Data!$B$2="",0,"-"))</f>
        <v>14.696922594351919</v>
      </c>
      <c r="AW81" s="50">
        <f>IFERROR(AVERAGE(INDEX(BC:BC,IFERROR(MATCH($B81-Annex!$B$4/60,$B:$B),2)):BC81),IF(Data!$B$2="",0,"-"))</f>
        <v>0.59986400590840261</v>
      </c>
      <c r="AX81" s="50">
        <f>IFERROR(AVERAGE(INDEX(BD:BD,IFERROR(MATCH($B81-Annex!$B$4/60,$B:$B),2)):BD81),IF(Data!$B$2="",0,"-"))</f>
        <v>18.356592924011853</v>
      </c>
      <c r="AY81" s="50">
        <f>IFERROR(AVERAGE(INDEX(BE:BE,IFERROR(MATCH($B81-Annex!$B$4/60,$B:$B),2)):BE81),IF(Data!$B$2="",0,"-"))</f>
        <v>0.50698263388336218</v>
      </c>
      <c r="AZ81" s="50">
        <f>IFERROR(AVERAGE(INDEX(BF:BF,IFERROR(MATCH($B81-Annex!$B$4/60,$B:$B),2)):BF81),IF(Data!$B$2="",0,"-"))</f>
        <v>0.52205608947128068</v>
      </c>
      <c r="BA81" s="50">
        <f>IFERROR((5.670373*10^-8*(BG81+273.15)^4+((Annex!$B$5+Annex!$B$6)*(BG81-J81)+Annex!$B$7*(BG81-INDEX(BG:BG,IFERROR(MATCH($B81-Annex!$B$9/60,$B:$B),2)))/(60*($B81-INDEX($B:$B,IFERROR(MATCH($B81-Annex!$B$9/60,$B:$B),2)))))/Annex!$B$8)/1000,IF(Data!$B$2="",0,"-"))</f>
        <v>2.0178843962048481</v>
      </c>
      <c r="BB81" s="50">
        <f>IFERROR((5.670373*10^-8*(BH81+273.15)^4+((Annex!$B$5+Annex!$B$6)*(BH81-M81)+Annex!$B$7*(BH81-INDEX(BH:BH,IFERROR(MATCH($B81-Annex!$B$9/60,$B:$B),2)))/(60*($B81-INDEX($B:$B,IFERROR(MATCH($B81-Annex!$B$9/60,$B:$B),2)))))/Annex!$B$8)/1000,IF(Data!$B$2="",0,"-"))</f>
        <v>109.92933906444721</v>
      </c>
      <c r="BC81" s="50">
        <f>IFERROR((5.670373*10^-8*(BI81+273.15)^4+((Annex!$B$5+Annex!$B$6)*(BI81-P81)+Annex!$B$7*(BI81-INDEX(BI:BI,IFERROR(MATCH($B81-Annex!$B$9/60,$B:$B),2)))/(60*($B81-INDEX($B:$B,IFERROR(MATCH($B81-Annex!$B$9/60,$B:$B),2)))))/Annex!$B$8)/1000,IF(Data!$B$2="",0,"-"))</f>
        <v>0.68185153664237352</v>
      </c>
      <c r="BD81" s="50">
        <f>IFERROR((5.670373*10^-8*(BJ81+273.15)^4+((Annex!$B$5+Annex!$B$6)*(BJ81-S81)+Annex!$B$7*(BJ81-INDEX(BJ:BJ,IFERROR(MATCH($B81-Annex!$B$9/60,$B:$B),2)))/(60*($B81-INDEX($B:$B,IFERROR(MATCH($B81-Annex!$B$9/60,$B:$B),2)))))/Annex!$B$8)/1000,IF(Data!$B$2="",0,"-"))</f>
        <v>39.574377383915937</v>
      </c>
      <c r="BE81" s="50">
        <f>IFERROR((5.670373*10^-8*(BK81+273.15)^4+((Annex!$B$5+Annex!$B$6)*(BK81-V81)+Annex!$B$7*(BK81-INDEX(BK:BK,IFERROR(MATCH($B81-Annex!$B$9/60,$B:$B),2)))/(60*($B81-INDEX($B:$B,IFERROR(MATCH($B81-Annex!$B$9/60,$B:$B),2)))))/Annex!$B$8)/1000,IF(Data!$B$2="",0,"-"))</f>
        <v>0.59044339785927635</v>
      </c>
      <c r="BF81" s="50">
        <f>IFERROR((5.670373*10^-8*(BL81+273.15)^4+((Annex!$B$5+Annex!$B$6)*(BL81-Y81)+Annex!$B$7*(BL81-INDEX(BL:BL,IFERROR(MATCH($B81-Annex!$B$9/60,$B:$B),2)))/(60*($B81-INDEX($B:$B,IFERROR(MATCH($B81-Annex!$B$9/60,$B:$B),2)))))/Annex!$B$8)/1000,IF(Data!$B$2="",0,"-"))</f>
        <v>0.57263462346641314</v>
      </c>
      <c r="BG81" s="20">
        <v>51.125</v>
      </c>
      <c r="BH81" s="20">
        <v>413.63299999999998</v>
      </c>
      <c r="BI81" s="20">
        <v>23.898</v>
      </c>
      <c r="BJ81" s="20">
        <v>201.71600000000001</v>
      </c>
      <c r="BK81" s="20">
        <v>21.788</v>
      </c>
      <c r="BL81" s="20">
        <v>22.617000000000001</v>
      </c>
    </row>
    <row r="82" spans="1:64" x14ac:dyDescent="0.3">
      <c r="A82" s="5">
        <v>81</v>
      </c>
      <c r="B82" s="19">
        <v>6.8653333385009319</v>
      </c>
      <c r="C82" s="20">
        <v>132.65963199999999</v>
      </c>
      <c r="D82" s="20">
        <v>130.327867</v>
      </c>
      <c r="E82" s="20">
        <v>164.633545</v>
      </c>
      <c r="F82" s="49">
        <f>IFERROR(SUM(C82:E82),IF(Data!$B$2="",0,"-"))</f>
        <v>427.62104399999998</v>
      </c>
      <c r="G82" s="50">
        <f>IFERROR(F82-Annex!$B$10,IF(Data!$B$2="",0,"-"))</f>
        <v>150.993044</v>
      </c>
      <c r="H82" s="50">
        <f>IFERROR(-14000*(G82-INDEX(G:G,IFERROR(MATCH($B82-Annex!$B$11/60,$B:$B),2)))/(60*($B82-INDEX($B:$B,IFERROR(MATCH($B82-Annex!$B$11/60,$B:$B),2)))),IF(Data!$B$2="",0,"-"))</f>
        <v>10.115408637109351</v>
      </c>
      <c r="I82" s="20">
        <v>0.65907705100000002</v>
      </c>
      <c r="J82" s="20">
        <v>57.174999999999997</v>
      </c>
      <c r="K82" s="20">
        <v>9.8999999999999993E+37</v>
      </c>
      <c r="L82" s="20">
        <v>337.32600000000002</v>
      </c>
      <c r="M82" s="20">
        <v>173.06800000000001</v>
      </c>
      <c r="N82" s="20">
        <v>647.56700000000001</v>
      </c>
      <c r="O82" s="20">
        <v>72.787000000000006</v>
      </c>
      <c r="P82" s="20">
        <v>24.582000000000001</v>
      </c>
      <c r="Q82" s="20">
        <v>281.00299999999999</v>
      </c>
      <c r="R82" s="20">
        <v>48.633000000000003</v>
      </c>
      <c r="S82" s="20">
        <v>454.79599999999999</v>
      </c>
      <c r="T82" s="20">
        <v>223.65</v>
      </c>
      <c r="U82" s="20">
        <v>31.495999999999999</v>
      </c>
      <c r="V82" s="20">
        <v>21.521999999999998</v>
      </c>
      <c r="W82" s="20">
        <v>340.06299999999999</v>
      </c>
      <c r="X82" s="20">
        <v>25.582000000000001</v>
      </c>
      <c r="Y82" s="20">
        <v>22.036999999999999</v>
      </c>
      <c r="Z82" s="20">
        <v>273.58300000000003</v>
      </c>
      <c r="AA82" s="20">
        <v>24.073</v>
      </c>
      <c r="AB82" s="20">
        <v>303.38400000000001</v>
      </c>
      <c r="AC82" s="20">
        <v>24.74</v>
      </c>
      <c r="AD82" s="20">
        <v>261.15800000000002</v>
      </c>
      <c r="AE82" s="20">
        <v>22.423999999999999</v>
      </c>
      <c r="AF82" s="50">
        <f>IFERROR(AVERAGE(INDEX(AJ:AJ,IFERROR(MATCH($B82-Annex!$B$4/60,$B:$B),2)):AJ82),IF(Data!$B$2="",0,"-"))</f>
        <v>8.3654433773115516E-2</v>
      </c>
      <c r="AG82" s="50">
        <f>IFERROR(AVERAGE(INDEX(AK:AK,IFERROR(MATCH($B82-Annex!$B$4/60,$B:$B),2)):AK82),IF(Data!$B$2="",0,"-"))</f>
        <v>-17.654306094054245</v>
      </c>
      <c r="AH82" s="50">
        <f>IFERROR(AVERAGE(INDEX(AL:AL,IFERROR(MATCH($B82-Annex!$B$4/60,$B:$B),2)):AL82),IF(Data!$B$2="",0,"-"))</f>
        <v>0.43493038747181451</v>
      </c>
      <c r="AI82" s="50">
        <f>IFERROR(AVERAGE(INDEX(AM:AM,IFERROR(MATCH($B82-Annex!$B$4/60,$B:$B),2)):AM82),IF(Data!$B$2="",0,"-"))</f>
        <v>-9.8203479801088154</v>
      </c>
      <c r="AJ82" s="50">
        <f>IFERROR((5.670373*10^-8*(AN82+273.15)^4+((Annex!$B$5+Annex!$B$6)*(AN82-J82)+Annex!$B$7*(AN82-INDEX(AN:AN,IFERROR(MATCH($B82-Annex!$B$9/60,$B:$B),2)))/(60*($B82-INDEX($B:$B,IFERROR(MATCH($B82-Annex!$B$9/60,$B:$B),2)))))/Annex!$B$8)/1000,IF(Data!$B$2="",0,"-"))</f>
        <v>5.3841355443772387E-2</v>
      </c>
      <c r="AK82" s="50">
        <f>IFERROR((5.670373*10^-8*(AO82+273.15)^4+((Annex!$B$5+Annex!$B$6)*(AO82-M82)+Annex!$B$7*(AO82-INDEX(AO:AO,IFERROR(MATCH($B82-Annex!$B$9/60,$B:$B),2)))/(60*($B82-INDEX($B:$B,IFERROR(MATCH($B82-Annex!$B$9/60,$B:$B),2)))))/Annex!$B$8)/1000,IF(Data!$B$2="",0,"-"))</f>
        <v>-32.208761415461865</v>
      </c>
      <c r="AL82" s="50">
        <f>IFERROR((5.670373*10^-8*(AP82+273.15)^4+((Annex!$B$5+Annex!$B$6)*(AP82-P82)+Annex!$B$7*(AP82-INDEX(AP:AP,IFERROR(MATCH($B82-Annex!$B$9/60,$B:$B),2)))/(60*($B82-INDEX($B:$B,IFERROR(MATCH($B82-Annex!$B$9/60,$B:$B),2)))))/Annex!$B$8)/1000,IF(Data!$B$2="",0,"-"))</f>
        <v>0.41794601134455356</v>
      </c>
      <c r="AM82" s="50">
        <f>IFERROR((5.670373*10^-8*(AQ82+273.15)^4+((Annex!$B$5+Annex!$B$6)*(AQ82-S82)+Annex!$B$7*(AQ82-INDEX(AQ:AQ,IFERROR(MATCH($B82-Annex!$B$9/60,$B:$B),2)))/(60*($B82-INDEX($B:$B,IFERROR(MATCH($B82-Annex!$B$9/60,$B:$B),2)))))/Annex!$B$8)/1000,IF(Data!$B$2="",0,"-"))</f>
        <v>-13.830553758980162</v>
      </c>
      <c r="AN82" s="20">
        <v>26.056000000000001</v>
      </c>
      <c r="AO82" s="20">
        <v>88.55</v>
      </c>
      <c r="AP82" s="20">
        <v>21.574999999999999</v>
      </c>
      <c r="AQ82" s="20">
        <v>89.046999999999997</v>
      </c>
      <c r="AR82" s="20">
        <v>47.374000000000002</v>
      </c>
      <c r="AS82" s="20">
        <v>22.001000000000001</v>
      </c>
      <c r="AT82" s="20">
        <v>241.72</v>
      </c>
      <c r="AU82" s="50">
        <f>IFERROR(AVERAGE(INDEX(BA:BA,IFERROR(MATCH($B82-Annex!$B$4/60,$B:$B),2)):BA82),IF(Data!$B$2="",0,"-"))</f>
        <v>1.7974811095489032</v>
      </c>
      <c r="AV82" s="50">
        <f>IFERROR(AVERAGE(INDEX(BB:BB,IFERROR(MATCH($B82-Annex!$B$4/60,$B:$B),2)):BB82),IF(Data!$B$2="",0,"-"))</f>
        <v>9.3013851089478496</v>
      </c>
      <c r="AW82" s="50">
        <f>IFERROR(AVERAGE(INDEX(BC:BC,IFERROR(MATCH($B82-Annex!$B$4/60,$B:$B),2)):BC82),IF(Data!$B$2="",0,"-"))</f>
        <v>0.61065371498673193</v>
      </c>
      <c r="AX82" s="50">
        <f>IFERROR(AVERAGE(INDEX(BD:BD,IFERROR(MATCH($B82-Annex!$B$4/60,$B:$B),2)):BD82),IF(Data!$B$2="",0,"-"))</f>
        <v>14.95851202395068</v>
      </c>
      <c r="AY82" s="50">
        <f>IFERROR(AVERAGE(INDEX(BE:BE,IFERROR(MATCH($B82-Annex!$B$4/60,$B:$B),2)):BE82),IF(Data!$B$2="",0,"-"))</f>
        <v>0.51151917814956238</v>
      </c>
      <c r="AZ82" s="50">
        <f>IFERROR(AVERAGE(INDEX(BF:BF,IFERROR(MATCH($B82-Annex!$B$4/60,$B:$B),2)):BF82),IF(Data!$B$2="",0,"-"))</f>
        <v>0.52750028518485259</v>
      </c>
      <c r="BA82" s="50">
        <f>IFERROR((5.670373*10^-8*(BG82+273.15)^4+((Annex!$B$5+Annex!$B$6)*(BG82-J82)+Annex!$B$7*(BG82-INDEX(BG:BG,IFERROR(MATCH($B82-Annex!$B$9/60,$B:$B),2)))/(60*($B82-INDEX($B:$B,IFERROR(MATCH($B82-Annex!$B$9/60,$B:$B),2)))))/Annex!$B$8)/1000,IF(Data!$B$2="",0,"-"))</f>
        <v>2.0871656145589004</v>
      </c>
      <c r="BB82" s="50">
        <f>IFERROR((5.670373*10^-8*(BH82+273.15)^4+((Annex!$B$5+Annex!$B$6)*(BH82-M82)+Annex!$B$7*(BH82-INDEX(BH:BH,IFERROR(MATCH($B82-Annex!$B$9/60,$B:$B),2)))/(60*($B82-INDEX($B:$B,IFERROR(MATCH($B82-Annex!$B$9/60,$B:$B),2)))))/Annex!$B$8)/1000,IF(Data!$B$2="",0,"-"))</f>
        <v>-11.907197563406463</v>
      </c>
      <c r="BC82" s="50">
        <f>IFERROR((5.670373*10^-8*(BI82+273.15)^4+((Annex!$B$5+Annex!$B$6)*(BI82-P82)+Annex!$B$7*(BI82-INDEX(BI:BI,IFERROR(MATCH($B82-Annex!$B$9/60,$B:$B),2)))/(60*($B82-INDEX($B:$B,IFERROR(MATCH($B82-Annex!$B$9/60,$B:$B),2)))))/Annex!$B$8)/1000,IF(Data!$B$2="",0,"-"))</f>
        <v>0.63248892715972449</v>
      </c>
      <c r="BD82" s="50">
        <f>IFERROR((5.670373*10^-8*(BJ82+273.15)^4+((Annex!$B$5+Annex!$B$6)*(BJ82-S82)+Annex!$B$7*(BJ82-INDEX(BJ:BJ,IFERROR(MATCH($B82-Annex!$B$9/60,$B:$B),2)))/(60*($B82-INDEX($B:$B,IFERROR(MATCH($B82-Annex!$B$9/60,$B:$B),2)))))/Annex!$B$8)/1000,IF(Data!$B$2="",0,"-"))</f>
        <v>25.239529839748162</v>
      </c>
      <c r="BE82" s="50">
        <f>IFERROR((5.670373*10^-8*(BK82+273.15)^4+((Annex!$B$5+Annex!$B$6)*(BK82-V82)+Annex!$B$7*(BK82-INDEX(BK:BK,IFERROR(MATCH($B82-Annex!$B$9/60,$B:$B),2)))/(60*($B82-INDEX($B:$B,IFERROR(MATCH($B82-Annex!$B$9/60,$B:$B),2)))))/Annex!$B$8)/1000,IF(Data!$B$2="",0,"-"))</f>
        <v>0.53014264746941753</v>
      </c>
      <c r="BF82" s="50">
        <f>IFERROR((5.670373*10^-8*(BL82+273.15)^4+((Annex!$B$5+Annex!$B$6)*(BL82-Y82)+Annex!$B$7*(BL82-INDEX(BL:BL,IFERROR(MATCH($B82-Annex!$B$9/60,$B:$B),2)))/(60*($B82-INDEX($B:$B,IFERROR(MATCH($B82-Annex!$B$9/60,$B:$B),2)))))/Annex!$B$8)/1000,IF(Data!$B$2="",0,"-"))</f>
        <v>0.54247707650727228</v>
      </c>
      <c r="BG82" s="20">
        <v>52.655000000000001</v>
      </c>
      <c r="BH82" s="20">
        <v>314.27699999999999</v>
      </c>
      <c r="BI82" s="20">
        <v>24.091000000000001</v>
      </c>
      <c r="BJ82" s="20">
        <v>156.96299999999999</v>
      </c>
      <c r="BK82" s="20">
        <v>21.806000000000001</v>
      </c>
      <c r="BL82" s="20">
        <v>22.704000000000001</v>
      </c>
    </row>
    <row r="83" spans="1:64" x14ac:dyDescent="0.3">
      <c r="A83" s="5">
        <v>82</v>
      </c>
      <c r="B83" s="19">
        <v>6.9490000081714243</v>
      </c>
      <c r="C83" s="20">
        <v>132.68485899999999</v>
      </c>
      <c r="D83" s="20">
        <v>130.298552</v>
      </c>
      <c r="E83" s="20">
        <v>164.54228900000001</v>
      </c>
      <c r="F83" s="49">
        <f>IFERROR(SUM(C83:E83),IF(Data!$B$2="",0,"-"))</f>
        <v>427.52570000000003</v>
      </c>
      <c r="G83" s="50">
        <f>IFERROR(F83-Annex!$B$10,IF(Data!$B$2="",0,"-"))</f>
        <v>150.89770000000004</v>
      </c>
      <c r="H83" s="50">
        <f>IFERROR(-14000*(G83-INDEX(G:G,IFERROR(MATCH($B83-Annex!$B$11/60,$B:$B),2)))/(60*($B83-INDEX($B:$B,IFERROR(MATCH($B83-Annex!$B$11/60,$B:$B),2)))),IF(Data!$B$2="",0,"-"))</f>
        <v>-11.261500495784345</v>
      </c>
      <c r="I83" s="20">
        <v>0.74152707699999998</v>
      </c>
      <c r="J83" s="20">
        <v>60.354999999999997</v>
      </c>
      <c r="K83" s="20">
        <v>252.114</v>
      </c>
      <c r="L83" s="20">
        <v>358.30399999999997</v>
      </c>
      <c r="M83" s="20">
        <v>190.79900000000001</v>
      </c>
      <c r="N83" s="20">
        <v>224.67500000000001</v>
      </c>
      <c r="O83" s="20">
        <v>75.744</v>
      </c>
      <c r="P83" s="20">
        <v>24.827999999999999</v>
      </c>
      <c r="Q83" s="20">
        <v>232.85599999999999</v>
      </c>
      <c r="R83" s="20">
        <v>49.680999999999997</v>
      </c>
      <c r="S83" s="20">
        <v>307.08199999999999</v>
      </c>
      <c r="T83" s="20">
        <v>121.608</v>
      </c>
      <c r="U83" s="20">
        <v>31.864999999999998</v>
      </c>
      <c r="V83" s="20">
        <v>21.681999999999999</v>
      </c>
      <c r="W83" s="20">
        <v>291.14800000000002</v>
      </c>
      <c r="X83" s="20">
        <v>25.846</v>
      </c>
      <c r="Y83" s="20">
        <v>22.178000000000001</v>
      </c>
      <c r="Z83" s="20">
        <v>285.84300000000002</v>
      </c>
      <c r="AA83" s="20">
        <v>24.196000000000002</v>
      </c>
      <c r="AB83" s="20">
        <v>223.03100000000001</v>
      </c>
      <c r="AC83" s="20">
        <v>24.635000000000002</v>
      </c>
      <c r="AD83" s="20">
        <v>291.2</v>
      </c>
      <c r="AE83" s="20">
        <v>22.459</v>
      </c>
      <c r="AF83" s="50">
        <f>IFERROR(AVERAGE(INDEX(AJ:AJ,IFERROR(MATCH($B83-Annex!$B$4/60,$B:$B),2)):AJ83),IF(Data!$B$2="",0,"-"))</f>
        <v>5.8075662712863095E-2</v>
      </c>
      <c r="AG83" s="50">
        <f>IFERROR(AVERAGE(INDEX(AK:AK,IFERROR(MATCH($B83-Annex!$B$4/60,$B:$B),2)):AK83),IF(Data!$B$2="",0,"-"))</f>
        <v>-5.1446618207335693</v>
      </c>
      <c r="AH83" s="50">
        <f>IFERROR(AVERAGE(INDEX(AL:AL,IFERROR(MATCH($B83-Annex!$B$4/60,$B:$B),2)):AL83),IF(Data!$B$2="",0,"-"))</f>
        <v>0.42985372230354951</v>
      </c>
      <c r="AI83" s="50">
        <f>IFERROR(AVERAGE(INDEX(AM:AM,IFERROR(MATCH($B83-Annex!$B$4/60,$B:$B),2)):AM83),IF(Data!$B$2="",0,"-"))</f>
        <v>3.3626265493484282</v>
      </c>
      <c r="AJ83" s="50">
        <f>IFERROR((5.670373*10^-8*(AN83+273.15)^4+((Annex!$B$5+Annex!$B$6)*(AN83-J83)+Annex!$B$7*(AN83-INDEX(AN:AN,IFERROR(MATCH($B83-Annex!$B$9/60,$B:$B),2)))/(60*($B83-INDEX($B:$B,IFERROR(MATCH($B83-Annex!$B$9/60,$B:$B),2)))))/Annex!$B$8)/1000,IF(Data!$B$2="",0,"-"))</f>
        <v>-1.6564775498885524E-2</v>
      </c>
      <c r="AK83" s="50">
        <f>IFERROR((5.670373*10^-8*(AO83+273.15)^4+((Annex!$B$5+Annex!$B$6)*(AO83-M83)+Annex!$B$7*(AO83-INDEX(AO:AO,IFERROR(MATCH($B83-Annex!$B$9/60,$B:$B),2)))/(60*($B83-INDEX($B:$B,IFERROR(MATCH($B83-Annex!$B$9/60,$B:$B),2)))))/Annex!$B$8)/1000,IF(Data!$B$2="",0,"-"))</f>
        <v>41.843556435955527</v>
      </c>
      <c r="AL83" s="50">
        <f>IFERROR((5.670373*10^-8*(AP83+273.15)^4+((Annex!$B$5+Annex!$B$6)*(AP83-P83)+Annex!$B$7*(AP83-INDEX(AP:AP,IFERROR(MATCH($B83-Annex!$B$9/60,$B:$B),2)))/(60*($B83-INDEX($B:$B,IFERROR(MATCH($B83-Annex!$B$9/60,$B:$B),2)))))/Annex!$B$8)/1000,IF(Data!$B$2="",0,"-"))</f>
        <v>0.38429931767149966</v>
      </c>
      <c r="AM83" s="50">
        <f>IFERROR((5.670373*10^-8*(AQ83+273.15)^4+((Annex!$B$5+Annex!$B$6)*(AQ83-S83)+Annex!$B$7*(AQ83-INDEX(AQ:AQ,IFERROR(MATCH($B83-Annex!$B$9/60,$B:$B),2)))/(60*($B83-INDEX($B:$B,IFERROR(MATCH($B83-Annex!$B$9/60,$B:$B),2)))))/Annex!$B$8)/1000,IF(Data!$B$2="",0,"-"))</f>
        <v>2.0599078242715847</v>
      </c>
      <c r="AN83" s="20">
        <v>26.353999999999999</v>
      </c>
      <c r="AO83" s="20">
        <v>103.678</v>
      </c>
      <c r="AP83" s="20">
        <v>21.629000000000001</v>
      </c>
      <c r="AQ83" s="20">
        <v>92.218000000000004</v>
      </c>
      <c r="AR83" s="20">
        <v>49.097000000000001</v>
      </c>
      <c r="AS83" s="20">
        <v>21.983000000000001</v>
      </c>
      <c r="AT83" s="20">
        <v>295.87099999999998</v>
      </c>
      <c r="AU83" s="50">
        <f>IFERROR(AVERAGE(INDEX(BA:BA,IFERROR(MATCH($B83-Annex!$B$4/60,$B:$B),2)):BA83),IF(Data!$B$2="",0,"-"))</f>
        <v>1.87758082049583</v>
      </c>
      <c r="AV83" s="50">
        <f>IFERROR(AVERAGE(INDEX(BB:BB,IFERROR(MATCH($B83-Annex!$B$4/60,$B:$B),2)):BB83),IF(Data!$B$2="",0,"-"))</f>
        <v>11.50639781026473</v>
      </c>
      <c r="AW83" s="50">
        <f>IFERROR(AVERAGE(INDEX(BC:BC,IFERROR(MATCH($B83-Annex!$B$4/60,$B:$B),2)):BC83),IF(Data!$B$2="",0,"-"))</f>
        <v>0.62238252513784587</v>
      </c>
      <c r="AX83" s="50">
        <f>IFERROR(AVERAGE(INDEX(BD:BD,IFERROR(MATCH($B83-Annex!$B$4/60,$B:$B),2)):BD83),IF(Data!$B$2="",0,"-"))</f>
        <v>-1.675573365768066</v>
      </c>
      <c r="AY83" s="50">
        <f>IFERROR(AVERAGE(INDEX(BE:BE,IFERROR(MATCH($B83-Annex!$B$4/60,$B:$B),2)):BE83),IF(Data!$B$2="",0,"-"))</f>
        <v>0.5015589960779494</v>
      </c>
      <c r="AZ83" s="50">
        <f>IFERROR(AVERAGE(INDEX(BF:BF,IFERROR(MATCH($B83-Annex!$B$4/60,$B:$B),2)):BF83),IF(Data!$B$2="",0,"-"))</f>
        <v>0.52312354285576834</v>
      </c>
      <c r="BA83" s="50">
        <f>IFERROR((5.670373*10^-8*(BG83+273.15)^4+((Annex!$B$5+Annex!$B$6)*(BG83-J83)+Annex!$B$7*(BG83-INDEX(BG:BG,IFERROR(MATCH($B83-Annex!$B$9/60,$B:$B),2)))/(60*($B83-INDEX($B:$B,IFERROR(MATCH($B83-Annex!$B$9/60,$B:$B),2)))))/Annex!$B$8)/1000,IF(Data!$B$2="",0,"-"))</f>
        <v>2.1152974967894447</v>
      </c>
      <c r="BB83" s="50">
        <f>IFERROR((5.670373*10^-8*(BH83+273.15)^4+((Annex!$B$5+Annex!$B$6)*(BH83-M83)+Annex!$B$7*(BH83-INDEX(BH:BH,IFERROR(MATCH($B83-Annex!$B$9/60,$B:$B),2)))/(60*($B83-INDEX($B:$B,IFERROR(MATCH($B83-Annex!$B$9/60,$B:$B),2)))))/Annex!$B$8)/1000,IF(Data!$B$2="",0,"-"))</f>
        <v>-2.2373867281815163</v>
      </c>
      <c r="BC83" s="50">
        <f>IFERROR((5.670373*10^-8*(BI83+273.15)^4+((Annex!$B$5+Annex!$B$6)*(BI83-P83)+Annex!$B$7*(BI83-INDEX(BI:BI,IFERROR(MATCH($B83-Annex!$B$9/60,$B:$B),2)))/(60*($B83-INDEX($B:$B,IFERROR(MATCH($B83-Annex!$B$9/60,$B:$B),2)))))/Annex!$B$8)/1000,IF(Data!$B$2="",0,"-"))</f>
        <v>0.64192628344864866</v>
      </c>
      <c r="BD83" s="50">
        <f>IFERROR((5.670373*10^-8*(BJ83+273.15)^4+((Annex!$B$5+Annex!$B$6)*(BJ83-S83)+Annex!$B$7*(BJ83-INDEX(BJ:BJ,IFERROR(MATCH($B83-Annex!$B$9/60,$B:$B),2)))/(60*($B83-INDEX($B:$B,IFERROR(MATCH($B83-Annex!$B$9/60,$B:$B),2)))))/Annex!$B$8)/1000,IF(Data!$B$2="",0,"-"))</f>
        <v>-26.017671883448799</v>
      </c>
      <c r="BE83" s="50">
        <f>IFERROR((5.670373*10^-8*(BK83+273.15)^4+((Annex!$B$5+Annex!$B$6)*(BK83-V83)+Annex!$B$7*(BK83-INDEX(BK:BK,IFERROR(MATCH($B83-Annex!$B$9/60,$B:$B),2)))/(60*($B83-INDEX($B:$B,IFERROR(MATCH($B83-Annex!$B$9/60,$B:$B),2)))))/Annex!$B$8)/1000,IF(Data!$B$2="",0,"-"))</f>
        <v>0.48033613374677475</v>
      </c>
      <c r="BF83" s="50">
        <f>IFERROR((5.670373*10^-8*(BL83+273.15)^4+((Annex!$B$5+Annex!$B$6)*(BL83-Y83)+Annex!$B$7*(BL83-INDEX(BL:BL,IFERROR(MATCH($B83-Annex!$B$9/60,$B:$B),2)))/(60*($B83-INDEX($B:$B,IFERROR(MATCH($B83-Annex!$B$9/60,$B:$B),2)))))/Annex!$B$8)/1000,IF(Data!$B$2="",0,"-"))</f>
        <v>0.52068715064531879</v>
      </c>
      <c r="BG83" s="20">
        <v>54.201999999999998</v>
      </c>
      <c r="BH83" s="20">
        <v>381.15899999999999</v>
      </c>
      <c r="BI83" s="20">
        <v>24.300999999999998</v>
      </c>
      <c r="BJ83" s="20">
        <v>154.697</v>
      </c>
      <c r="BK83" s="20">
        <v>21.876999999999999</v>
      </c>
      <c r="BL83" s="20">
        <v>22.757000000000001</v>
      </c>
    </row>
    <row r="84" spans="1:64" x14ac:dyDescent="0.3">
      <c r="A84" s="5">
        <v>83</v>
      </c>
      <c r="B84" s="19">
        <v>7.0326666673645377</v>
      </c>
      <c r="C84" s="20">
        <v>132.656375</v>
      </c>
      <c r="D84" s="20">
        <v>130.252949</v>
      </c>
      <c r="E84" s="20">
        <v>164.61155199999999</v>
      </c>
      <c r="F84" s="49">
        <f>IFERROR(SUM(C84:E84),IF(Data!$B$2="",0,"-"))</f>
        <v>427.52087599999993</v>
      </c>
      <c r="G84" s="50">
        <f>IFERROR(F84-Annex!$B$10,IF(Data!$B$2="",0,"-"))</f>
        <v>150.89287599999994</v>
      </c>
      <c r="H84" s="50">
        <f>IFERROR(-14000*(G84-INDEX(G:G,IFERROR(MATCH($B84-Annex!$B$11/60,$B:$B),2)))/(60*($B84-INDEX($B:$B,IFERROR(MATCH($B84-Annex!$B$11/60,$B:$B),2)))),IF(Data!$B$2="",0,"-"))</f>
        <v>-3.958445829521207</v>
      </c>
      <c r="I84" s="20">
        <v>0.65907705100000002</v>
      </c>
      <c r="J84" s="20">
        <v>60.670999999999999</v>
      </c>
      <c r="K84" s="20">
        <v>636.28300000000002</v>
      </c>
      <c r="L84" s="20">
        <v>373.27300000000002</v>
      </c>
      <c r="M84" s="20">
        <v>226.59200000000001</v>
      </c>
      <c r="N84" s="20">
        <v>102.84099999999999</v>
      </c>
      <c r="O84" s="20">
        <v>79.168999999999997</v>
      </c>
      <c r="P84" s="20">
        <v>24.783000000000001</v>
      </c>
      <c r="Q84" s="20">
        <v>268.24200000000002</v>
      </c>
      <c r="R84" s="20">
        <v>51.322000000000003</v>
      </c>
      <c r="S84" s="20">
        <v>196.46100000000001</v>
      </c>
      <c r="T84" s="20">
        <v>92.602999999999994</v>
      </c>
      <c r="U84" s="20">
        <v>32.433999999999997</v>
      </c>
      <c r="V84" s="20">
        <v>21.69</v>
      </c>
      <c r="W84" s="20">
        <v>300.44099999999997</v>
      </c>
      <c r="X84" s="20">
        <v>26.134</v>
      </c>
      <c r="Y84" s="20">
        <v>22.484000000000002</v>
      </c>
      <c r="Z84" s="20">
        <v>345.286</v>
      </c>
      <c r="AA84" s="20">
        <v>24.501999999999999</v>
      </c>
      <c r="AB84" s="20">
        <v>193.74100000000001</v>
      </c>
      <c r="AC84" s="20">
        <v>25.099</v>
      </c>
      <c r="AD84" s="20">
        <v>376.012</v>
      </c>
      <c r="AE84" s="20">
        <v>22.571999999999999</v>
      </c>
      <c r="AF84" s="50">
        <f>IFERROR(AVERAGE(INDEX(AJ:AJ,IFERROR(MATCH($B84-Annex!$B$4/60,$B:$B),2)):AJ84),IF(Data!$B$2="",0,"-"))</f>
        <v>4.3548434888543472E-2</v>
      </c>
      <c r="AG84" s="50">
        <f>IFERROR(AVERAGE(INDEX(AK:AK,IFERROR(MATCH($B84-Annex!$B$4/60,$B:$B),2)):AK84),IF(Data!$B$2="",0,"-"))</f>
        <v>-1.0367142559801399</v>
      </c>
      <c r="AH84" s="50">
        <f>IFERROR(AVERAGE(INDEX(AL:AL,IFERROR(MATCH($B84-Annex!$B$4/60,$B:$B),2)):AL84),IF(Data!$B$2="",0,"-"))</f>
        <v>0.4300941853959519</v>
      </c>
      <c r="AI84" s="50">
        <f>IFERROR(AVERAGE(INDEX(AM:AM,IFERROR(MATCH($B84-Annex!$B$4/60,$B:$B),2)):AM84),IF(Data!$B$2="",0,"-"))</f>
        <v>13.014088995025791</v>
      </c>
      <c r="AJ84" s="50">
        <f>IFERROR((5.670373*10^-8*(AN84+273.15)^4+((Annex!$B$5+Annex!$B$6)*(AN84-J84)+Annex!$B$7*(AN84-INDEX(AN:AN,IFERROR(MATCH($B84-Annex!$B$9/60,$B:$B),2)))/(60*($B84-INDEX($B:$B,IFERROR(MATCH($B84-Annex!$B$9/60,$B:$B),2)))))/Annex!$B$8)/1000,IF(Data!$B$2="",0,"-"))</f>
        <v>1.8654302699787764E-2</v>
      </c>
      <c r="AK84" s="50">
        <f>IFERROR((5.670373*10^-8*(AO84+273.15)^4+((Annex!$B$5+Annex!$B$6)*(AO84-M84)+Annex!$B$7*(AO84-INDEX(AO:AO,IFERROR(MATCH($B84-Annex!$B$9/60,$B:$B),2)))/(60*($B84-INDEX($B:$B,IFERROR(MATCH($B84-Annex!$B$9/60,$B:$B),2)))))/Annex!$B$8)/1000,IF(Data!$B$2="",0,"-"))</f>
        <v>-14.348184997229206</v>
      </c>
      <c r="AL84" s="50">
        <f>IFERROR((5.670373*10^-8*(AP84+273.15)^4+((Annex!$B$5+Annex!$B$6)*(AP84-P84)+Annex!$B$7*(AP84-INDEX(AP:AP,IFERROR(MATCH($B84-Annex!$B$9/60,$B:$B),2)))/(60*($B84-INDEX($B:$B,IFERROR(MATCH($B84-Annex!$B$9/60,$B:$B),2)))))/Annex!$B$8)/1000,IF(Data!$B$2="",0,"-"))</f>
        <v>0.42897029183239443</v>
      </c>
      <c r="AM84" s="50">
        <f>IFERROR((5.670373*10^-8*(AQ84+273.15)^4+((Annex!$B$5+Annex!$B$6)*(AQ84-S84)+Annex!$B$7*(AQ84-INDEX(AQ:AQ,IFERROR(MATCH($B84-Annex!$B$9/60,$B:$B),2)))/(60*($B84-INDEX($B:$B,IFERROR(MATCH($B84-Annex!$B$9/60,$B:$B),2)))))/Annex!$B$8)/1000,IF(Data!$B$2="",0,"-"))</f>
        <v>46.877756757325201</v>
      </c>
      <c r="AN84" s="20">
        <v>26.678000000000001</v>
      </c>
      <c r="AO84" s="20">
        <v>66.552999999999997</v>
      </c>
      <c r="AP84" s="20">
        <v>21.707999999999998</v>
      </c>
      <c r="AQ84" s="20">
        <v>175.226</v>
      </c>
      <c r="AR84" s="20">
        <v>51.133000000000003</v>
      </c>
      <c r="AS84" s="20">
        <v>22.045000000000002</v>
      </c>
      <c r="AT84" s="20">
        <v>302.5</v>
      </c>
      <c r="AU84" s="50">
        <f>IFERROR(AVERAGE(INDEX(BA:BA,IFERROR(MATCH($B84-Annex!$B$4/60,$B:$B),2)):BA84),IF(Data!$B$2="",0,"-"))</f>
        <v>1.9749020535890058</v>
      </c>
      <c r="AV84" s="50">
        <f>IFERROR(AVERAGE(INDEX(BB:BB,IFERROR(MATCH($B84-Annex!$B$4/60,$B:$B),2)):BB84),IF(Data!$B$2="",0,"-"))</f>
        <v>28.606714918056078</v>
      </c>
      <c r="AW84" s="50">
        <f>IFERROR(AVERAGE(INDEX(BC:BC,IFERROR(MATCH($B84-Annex!$B$4/60,$B:$B),2)):BC84),IF(Data!$B$2="",0,"-"))</f>
        <v>0.63964432506804914</v>
      </c>
      <c r="AX84" s="50">
        <f>IFERROR(AVERAGE(INDEX(BD:BD,IFERROR(MATCH($B84-Annex!$B$4/60,$B:$B),2)):BD84),IF(Data!$B$2="",0,"-"))</f>
        <v>-11.101633216527899</v>
      </c>
      <c r="AY84" s="50">
        <f>IFERROR(AVERAGE(INDEX(BE:BE,IFERROR(MATCH($B84-Annex!$B$4/60,$B:$B),2)):BE84),IF(Data!$B$2="",0,"-"))</f>
        <v>0.50913227899951641</v>
      </c>
      <c r="AZ84" s="50">
        <f>IFERROR(AVERAGE(INDEX(BF:BF,IFERROR(MATCH($B84-Annex!$B$4/60,$B:$B),2)):BF84),IF(Data!$B$2="",0,"-"))</f>
        <v>0.52904880630377671</v>
      </c>
      <c r="BA84" s="50">
        <f>IFERROR((5.670373*10^-8*(BG84+273.15)^4+((Annex!$B$5+Annex!$B$6)*(BG84-J84)+Annex!$B$7*(BG84-INDEX(BG:BG,IFERROR(MATCH($B84-Annex!$B$9/60,$B:$B),2)))/(60*($B84-INDEX($B:$B,IFERROR(MATCH($B84-Annex!$B$9/60,$B:$B),2)))))/Annex!$B$8)/1000,IF(Data!$B$2="",0,"-"))</f>
        <v>2.2885579890936967</v>
      </c>
      <c r="BB84" s="50">
        <f>IFERROR((5.670373*10^-8*(BH84+273.15)^4+((Annex!$B$5+Annex!$B$6)*(BH84-M84)+Annex!$B$7*(BH84-INDEX(BH:BH,IFERROR(MATCH($B84-Annex!$B$9/60,$B:$B),2)))/(60*($B84-INDEX($B:$B,IFERROR(MATCH($B84-Annex!$B$9/60,$B:$B),2)))))/Annex!$B$8)/1000,IF(Data!$B$2="",0,"-"))</f>
        <v>83.213321114370103</v>
      </c>
      <c r="BC84" s="50">
        <f>IFERROR((5.670373*10^-8*(BI84+273.15)^4+((Annex!$B$5+Annex!$B$6)*(BI84-P84)+Annex!$B$7*(BI84-INDEX(BI:BI,IFERROR(MATCH($B84-Annex!$B$9/60,$B:$B),2)))/(60*($B84-INDEX($B:$B,IFERROR(MATCH($B84-Annex!$B$9/60,$B:$B),2)))))/Annex!$B$8)/1000,IF(Data!$B$2="",0,"-"))</f>
        <v>0.69227925866183615</v>
      </c>
      <c r="BD84" s="50">
        <f>IFERROR((5.670373*10^-8*(BJ84+273.15)^4+((Annex!$B$5+Annex!$B$6)*(BJ84-S84)+Annex!$B$7*(BJ84-INDEX(BJ:BJ,IFERROR(MATCH($B84-Annex!$B$9/60,$B:$B),2)))/(60*($B84-INDEX($B:$B,IFERROR(MATCH($B84-Annex!$B$9/60,$B:$B),2)))))/Annex!$B$8)/1000,IF(Data!$B$2="",0,"-"))</f>
        <v>-31.540476486534018</v>
      </c>
      <c r="BE84" s="50">
        <f>IFERROR((5.670373*10^-8*(BK84+273.15)^4+((Annex!$B$5+Annex!$B$6)*(BK84-V84)+Annex!$B$7*(BK84-INDEX(BK:BK,IFERROR(MATCH($B84-Annex!$B$9/60,$B:$B),2)))/(60*($B84-INDEX($B:$B,IFERROR(MATCH($B84-Annex!$B$9/60,$B:$B),2)))))/Annex!$B$8)/1000,IF(Data!$B$2="",0,"-"))</f>
        <v>0.52439832917006535</v>
      </c>
      <c r="BF84" s="50">
        <f>IFERROR((5.670373*10^-8*(BL84+273.15)^4+((Annex!$B$5+Annex!$B$6)*(BL84-Y84)+Annex!$B$7*(BL84-INDEX(BL:BL,IFERROR(MATCH($B84-Annex!$B$9/60,$B:$B),2)))/(60*($B84-INDEX($B:$B,IFERROR(MATCH($B84-Annex!$B$9/60,$B:$B),2)))))/Annex!$B$8)/1000,IF(Data!$B$2="",0,"-"))</f>
        <v>0.56011378323179417</v>
      </c>
      <c r="BG84" s="20">
        <v>55.962000000000003</v>
      </c>
      <c r="BH84" s="20">
        <v>436.81599999999997</v>
      </c>
      <c r="BI84" s="20">
        <v>24.571999999999999</v>
      </c>
      <c r="BJ84" s="20">
        <v>98.774000000000001</v>
      </c>
      <c r="BK84" s="20">
        <v>21.974</v>
      </c>
      <c r="BL84" s="20">
        <v>22.922999999999998</v>
      </c>
    </row>
    <row r="85" spans="1:64" x14ac:dyDescent="0.3">
      <c r="A85" s="5">
        <v>84</v>
      </c>
      <c r="B85" s="19">
        <v>7.1170000021811575</v>
      </c>
      <c r="C85" s="20">
        <v>132.67997500000001</v>
      </c>
      <c r="D85" s="20">
        <v>130.33112700000001</v>
      </c>
      <c r="E85" s="20">
        <v>164.56428299999999</v>
      </c>
      <c r="F85" s="49">
        <f>IFERROR(SUM(C85:E85),IF(Data!$B$2="",0,"-"))</f>
        <v>427.57538500000004</v>
      </c>
      <c r="G85" s="50">
        <f>IFERROR(F85-Annex!$B$10,IF(Data!$B$2="",0,"-"))</f>
        <v>150.94738500000005</v>
      </c>
      <c r="H85" s="50">
        <f>IFERROR(-14000*(G85-INDEX(G:G,IFERROR(MATCH($B85-Annex!$B$11/60,$B:$B),2)))/(60*($B85-INDEX($B:$B,IFERROR(MATCH($B85-Annex!$B$11/60,$B:$B),2)))),IF(Data!$B$2="",0,"-"))</f>
        <v>-2.2476472528445353</v>
      </c>
      <c r="I85" s="20">
        <v>0.65907705100000002</v>
      </c>
      <c r="J85" s="20">
        <v>63.92</v>
      </c>
      <c r="K85" s="20">
        <v>9.8999999999999993E+37</v>
      </c>
      <c r="L85" s="20">
        <v>390.93799999999999</v>
      </c>
      <c r="M85" s="20">
        <v>227.81200000000001</v>
      </c>
      <c r="N85" s="20">
        <v>548.94799999999998</v>
      </c>
      <c r="O85" s="20">
        <v>82.792000000000002</v>
      </c>
      <c r="P85" s="20">
        <v>24.678000000000001</v>
      </c>
      <c r="Q85" s="20">
        <v>303.20299999999997</v>
      </c>
      <c r="R85" s="20">
        <v>53.298999999999999</v>
      </c>
      <c r="S85" s="20">
        <v>218.726</v>
      </c>
      <c r="T85" s="20">
        <v>96.373000000000005</v>
      </c>
      <c r="U85" s="20">
        <v>33.084000000000003</v>
      </c>
      <c r="V85" s="20">
        <v>21.672000000000001</v>
      </c>
      <c r="W85" s="20">
        <v>341.80500000000001</v>
      </c>
      <c r="X85" s="20">
        <v>26.398</v>
      </c>
      <c r="Y85" s="20">
        <v>22.518999999999998</v>
      </c>
      <c r="Z85" s="20">
        <v>273.608</v>
      </c>
      <c r="AA85" s="20">
        <v>24.643000000000001</v>
      </c>
      <c r="AB85" s="20">
        <v>281.32100000000003</v>
      </c>
      <c r="AC85" s="20">
        <v>25.59</v>
      </c>
      <c r="AD85" s="20">
        <v>316.404</v>
      </c>
      <c r="AE85" s="20">
        <v>22.677</v>
      </c>
      <c r="AF85" s="50">
        <f>IFERROR(AVERAGE(INDEX(AJ:AJ,IFERROR(MATCH($B85-Annex!$B$4/60,$B:$B),2)):AJ85),IF(Data!$B$2="",0,"-"))</f>
        <v>2.0285466275044635E-2</v>
      </c>
      <c r="AG85" s="50">
        <f>IFERROR(AVERAGE(INDEX(AK:AK,IFERROR(MATCH($B85-Annex!$B$4/60,$B:$B),2)):AK85),IF(Data!$B$2="",0,"-"))</f>
        <v>-3.6873373971834442</v>
      </c>
      <c r="AH85" s="50">
        <f>IFERROR(AVERAGE(INDEX(AL:AL,IFERROR(MATCH($B85-Annex!$B$4/60,$B:$B),2)):AL85),IF(Data!$B$2="",0,"-"))</f>
        <v>0.42421732414247371</v>
      </c>
      <c r="AI85" s="50">
        <f>IFERROR(AVERAGE(INDEX(AM:AM,IFERROR(MATCH($B85-Annex!$B$4/60,$B:$B),2)):AM85),IF(Data!$B$2="",0,"-"))</f>
        <v>4.1014318737874689</v>
      </c>
      <c r="AJ85" s="50">
        <f>IFERROR((5.670373*10^-8*(AN85+273.15)^4+((Annex!$B$5+Annex!$B$6)*(AN85-J85)+Annex!$B$7*(AN85-INDEX(AN:AN,IFERROR(MATCH($B85-Annex!$B$9/60,$B:$B),2)))/(60*($B85-INDEX($B:$B,IFERROR(MATCH($B85-Annex!$B$9/60,$B:$B),2)))))/Annex!$B$8)/1000,IF(Data!$B$2="",0,"-"))</f>
        <v>-6.5891108598172418E-2</v>
      </c>
      <c r="AK85" s="50">
        <f>IFERROR((5.670373*10^-8*(AO85+273.15)^4+((Annex!$B$5+Annex!$B$6)*(AO85-M85)+Annex!$B$7*(AO85-INDEX(AO:AO,IFERROR(MATCH($B85-Annex!$B$9/60,$B:$B),2)))/(60*($B85-INDEX($B:$B,IFERROR(MATCH($B85-Annex!$B$9/60,$B:$B),2)))))/Annex!$B$8)/1000,IF(Data!$B$2="",0,"-"))</f>
        <v>-29.521625018418497</v>
      </c>
      <c r="AL85" s="50">
        <f>IFERROR((5.670373*10^-8*(AP85+273.15)^4+((Annex!$B$5+Annex!$B$6)*(AP85-P85)+Annex!$B$7*(AP85-INDEX(AP:AP,IFERROR(MATCH($B85-Annex!$B$9/60,$B:$B),2)))/(60*($B85-INDEX($B:$B,IFERROR(MATCH($B85-Annex!$B$9/60,$B:$B),2)))))/Annex!$B$8)/1000,IF(Data!$B$2="",0,"-"))</f>
        <v>0.40293181202613193</v>
      </c>
      <c r="AM85" s="50">
        <f>IFERROR((5.670373*10^-8*(AQ85+273.15)^4+((Annex!$B$5+Annex!$B$6)*(AQ85-S85)+Annex!$B$7*(AQ85-INDEX(AQ:AQ,IFERROR(MATCH($B85-Annex!$B$9/60,$B:$B),2)))/(60*($B85-INDEX($B:$B,IFERROR(MATCH($B85-Annex!$B$9/60,$B:$B),2)))))/Annex!$B$8)/1000,IF(Data!$B$2="",0,"-"))</f>
        <v>5.9547465579326326</v>
      </c>
      <c r="AN85" s="20">
        <v>26.942</v>
      </c>
      <c r="AO85" s="20">
        <v>53.298999999999999</v>
      </c>
      <c r="AP85" s="20">
        <v>21.707999999999998</v>
      </c>
      <c r="AQ85" s="20">
        <v>106.254</v>
      </c>
      <c r="AR85" s="20">
        <v>53.195</v>
      </c>
      <c r="AS85" s="20">
        <v>22.027000000000001</v>
      </c>
      <c r="AT85" s="20">
        <v>375.80900000000003</v>
      </c>
      <c r="AU85" s="50">
        <f>IFERROR(AVERAGE(INDEX(BA:BA,IFERROR(MATCH($B85-Annex!$B$4/60,$B:$B),2)):BA85),IF(Data!$B$2="",0,"-"))</f>
        <v>2.0736464257009581</v>
      </c>
      <c r="AV85" s="50">
        <f>IFERROR(AVERAGE(INDEX(BB:BB,IFERROR(MATCH($B85-Annex!$B$4/60,$B:$B),2)):BB85),IF(Data!$B$2="",0,"-"))</f>
        <v>26.898860099965326</v>
      </c>
      <c r="AW85" s="50">
        <f>IFERROR(AVERAGE(INDEX(BC:BC,IFERROR(MATCH($B85-Annex!$B$4/60,$B:$B),2)):BC85),IF(Data!$B$2="",0,"-"))</f>
        <v>0.64987672735349933</v>
      </c>
      <c r="AX85" s="50">
        <f>IFERROR(AVERAGE(INDEX(BD:BD,IFERROR(MATCH($B85-Annex!$B$4/60,$B:$B),2)):BD85),IF(Data!$B$2="",0,"-"))</f>
        <v>-4.5033016260621972</v>
      </c>
      <c r="AY85" s="50">
        <f>IFERROR(AVERAGE(INDEX(BE:BE,IFERROR(MATCH($B85-Annex!$B$4/60,$B:$B),2)):BE85),IF(Data!$B$2="",0,"-"))</f>
        <v>0.52184092631470713</v>
      </c>
      <c r="AZ85" s="50">
        <f>IFERROR(AVERAGE(INDEX(BF:BF,IFERROR(MATCH($B85-Annex!$B$4/60,$B:$B),2)):BF85),IF(Data!$B$2="",0,"-"))</f>
        <v>0.53569101191477941</v>
      </c>
      <c r="BA85" s="50">
        <f>IFERROR((5.670373*10^-8*(BG85+273.15)^4+((Annex!$B$5+Annex!$B$6)*(BG85-J85)+Annex!$B$7*(BG85-INDEX(BG:BG,IFERROR(MATCH($B85-Annex!$B$9/60,$B:$B),2)))/(60*($B85-INDEX($B:$B,IFERROR(MATCH($B85-Annex!$B$9/60,$B:$B),2)))))/Annex!$B$8)/1000,IF(Data!$B$2="",0,"-"))</f>
        <v>2.3795428218294821</v>
      </c>
      <c r="BB85" s="50">
        <f>IFERROR((5.670373*10^-8*(BH85+273.15)^4+((Annex!$B$5+Annex!$B$6)*(BH85-M85)+Annex!$B$7*(BH85-INDEX(BH:BH,IFERROR(MATCH($B85-Annex!$B$9/60,$B:$B),2)))/(60*($B85-INDEX($B:$B,IFERROR(MATCH($B85-Annex!$B$9/60,$B:$B),2)))))/Annex!$B$8)/1000,IF(Data!$B$2="",0,"-"))</f>
        <v>12.997668664517038</v>
      </c>
      <c r="BC85" s="50">
        <f>IFERROR((5.670373*10^-8*(BI85+273.15)^4+((Annex!$B$5+Annex!$B$6)*(BI85-P85)+Annex!$B$7*(BI85-INDEX(BI:BI,IFERROR(MATCH($B85-Annex!$B$9/60,$B:$B),2)))/(60*($B85-INDEX($B:$B,IFERROR(MATCH($B85-Annex!$B$9/60,$B:$B),2)))))/Annex!$B$8)/1000,IF(Data!$B$2="",0,"-"))</f>
        <v>0.68094972806970944</v>
      </c>
      <c r="BD85" s="50">
        <f>IFERROR((5.670373*10^-8*(BJ85+273.15)^4+((Annex!$B$5+Annex!$B$6)*(BJ85-S85)+Annex!$B$7*(BJ85-INDEX(BJ:BJ,IFERROR(MATCH($B85-Annex!$B$9/60,$B:$B),2)))/(60*($B85-INDEX($B:$B,IFERROR(MATCH($B85-Annex!$B$9/60,$B:$B),2)))))/Annex!$B$8)/1000,IF(Data!$B$2="",0,"-"))</f>
        <v>9.4628735836529572</v>
      </c>
      <c r="BE85" s="50">
        <f>IFERROR((5.670373*10^-8*(BK85+273.15)^4+((Annex!$B$5+Annex!$B$6)*(BK85-V85)+Annex!$B$7*(BK85-INDEX(BK:BK,IFERROR(MATCH($B85-Annex!$B$9/60,$B:$B),2)))/(60*($B85-INDEX($B:$B,IFERROR(MATCH($B85-Annex!$B$9/60,$B:$B),2)))))/Annex!$B$8)/1000,IF(Data!$B$2="",0,"-"))</f>
        <v>0.53580218053915962</v>
      </c>
      <c r="BF85" s="50">
        <f>IFERROR((5.670373*10^-8*(BL85+273.15)^4+((Annex!$B$5+Annex!$B$6)*(BL85-Y85)+Annex!$B$7*(BL85-INDEX(BL:BL,IFERROR(MATCH($B85-Annex!$B$9/60,$B:$B),2)))/(60*($B85-INDEX($B:$B,IFERROR(MATCH($B85-Annex!$B$9/60,$B:$B),2)))))/Annex!$B$8)/1000,IF(Data!$B$2="",0,"-"))</f>
        <v>0.54060443292767657</v>
      </c>
      <c r="BG85" s="20">
        <v>57.732999999999997</v>
      </c>
      <c r="BH85" s="20">
        <v>379.76499999999999</v>
      </c>
      <c r="BI85" s="20">
        <v>24.748000000000001</v>
      </c>
      <c r="BJ85" s="20">
        <v>170.714</v>
      </c>
      <c r="BK85" s="20">
        <v>22.062000000000001</v>
      </c>
      <c r="BL85" s="20">
        <v>22.94</v>
      </c>
    </row>
    <row r="86" spans="1:64" x14ac:dyDescent="0.3">
      <c r="A86" s="5">
        <v>85</v>
      </c>
      <c r="B86" s="19">
        <v>7.2011666733305901</v>
      </c>
      <c r="C86" s="20">
        <v>132.656375</v>
      </c>
      <c r="D86" s="20">
        <v>130.33112700000001</v>
      </c>
      <c r="E86" s="20">
        <v>164.574882</v>
      </c>
      <c r="F86" s="49">
        <f>IFERROR(SUM(C86:E86),IF(Data!$B$2="",0,"-"))</f>
        <v>427.56238400000001</v>
      </c>
      <c r="G86" s="50">
        <f>IFERROR(F86-Annex!$B$10,IF(Data!$B$2="",0,"-"))</f>
        <v>150.93438400000002</v>
      </c>
      <c r="H86" s="50">
        <f>IFERROR(-14000*(G86-INDEX(G:G,IFERROR(MATCH($B86-Annex!$B$11/60,$B:$B),2)))/(60*($B86-INDEX($B:$B,IFERROR(MATCH($B86-Annex!$B$11/60,$B:$B),2)))),IF(Data!$B$2="",0,"-"))</f>
        <v>1.8648248619635122</v>
      </c>
      <c r="I86" s="20">
        <v>0.74152707699999998</v>
      </c>
      <c r="J86" s="20">
        <v>62.781999999999996</v>
      </c>
      <c r="K86" s="20">
        <v>9.8999999999999993E+37</v>
      </c>
      <c r="L86" s="20">
        <v>401.036</v>
      </c>
      <c r="M86" s="20">
        <v>150.18299999999999</v>
      </c>
      <c r="N86" s="20">
        <v>562.99900000000002</v>
      </c>
      <c r="O86" s="20">
        <v>86.200999999999993</v>
      </c>
      <c r="P86" s="20">
        <v>24.721</v>
      </c>
      <c r="Q86" s="20">
        <v>199.19</v>
      </c>
      <c r="R86" s="20">
        <v>55.042000000000002</v>
      </c>
      <c r="S86" s="20">
        <v>217.47900000000001</v>
      </c>
      <c r="T86" s="20">
        <v>250.94</v>
      </c>
      <c r="U86" s="20">
        <v>33.845999999999997</v>
      </c>
      <c r="V86" s="20">
        <v>21.698</v>
      </c>
      <c r="W86" s="20">
        <v>256.28300000000002</v>
      </c>
      <c r="X86" s="20">
        <v>26.757000000000001</v>
      </c>
      <c r="Y86" s="20">
        <v>22.527000000000001</v>
      </c>
      <c r="Z86" s="20">
        <v>230.05699999999999</v>
      </c>
      <c r="AA86" s="20">
        <v>24.931000000000001</v>
      </c>
      <c r="AB86" s="20">
        <v>323.18</v>
      </c>
      <c r="AC86" s="20">
        <v>25.914000000000001</v>
      </c>
      <c r="AD86" s="20">
        <v>244.04599999999999</v>
      </c>
      <c r="AE86" s="20">
        <v>22.843</v>
      </c>
      <c r="AF86" s="50">
        <f>IFERROR(AVERAGE(INDEX(AJ:AJ,IFERROR(MATCH($B86-Annex!$B$4/60,$B:$B),2)):AJ86),IF(Data!$B$2="",0,"-"))</f>
        <v>5.5556120689077993E-3</v>
      </c>
      <c r="AG86" s="50">
        <f>IFERROR(AVERAGE(INDEX(AK:AK,IFERROR(MATCH($B86-Annex!$B$4/60,$B:$B),2)):AK86),IF(Data!$B$2="",0,"-"))</f>
        <v>-6.7378040709504479</v>
      </c>
      <c r="AH86" s="50">
        <f>IFERROR(AVERAGE(INDEX(AL:AL,IFERROR(MATCH($B86-Annex!$B$4/60,$B:$B),2)):AL86),IF(Data!$B$2="",0,"-"))</f>
        <v>0.42256380677449767</v>
      </c>
      <c r="AI86" s="50">
        <f>IFERROR(AVERAGE(INDEX(AM:AM,IFERROR(MATCH($B86-Annex!$B$4/60,$B:$B),2)):AM86),IF(Data!$B$2="",0,"-"))</f>
        <v>-8.9338956246329122</v>
      </c>
      <c r="AJ86" s="50">
        <f>IFERROR((5.670373*10^-8*(AN86+273.15)^4+((Annex!$B$5+Annex!$B$6)*(AN86-J86)+Annex!$B$7*(AN86-INDEX(AN:AN,IFERROR(MATCH($B86-Annex!$B$9/60,$B:$B),2)))/(60*($B86-INDEX($B:$B,IFERROR(MATCH($B86-Annex!$B$9/60,$B:$B),2)))))/Annex!$B$8)/1000,IF(Data!$B$2="",0,"-"))</f>
        <v>-1.2737818313237767E-2</v>
      </c>
      <c r="AK86" s="50">
        <f>IFERROR((5.670373*10^-8*(AO86+273.15)^4+((Annex!$B$5+Annex!$B$6)*(AO86-M86)+Annex!$B$7*(AO86-INDEX(AO:AO,IFERROR(MATCH($B86-Annex!$B$9/60,$B:$B),2)))/(60*($B86-INDEX($B:$B,IFERROR(MATCH($B86-Annex!$B$9/60,$B:$B),2)))))/Annex!$B$8)/1000,IF(Data!$B$2="",0,"-"))</f>
        <v>31.286443209805721</v>
      </c>
      <c r="AL86" s="50">
        <f>IFERROR((5.670373*10^-8*(AP86+273.15)^4+((Annex!$B$5+Annex!$B$6)*(AP86-P86)+Annex!$B$7*(AP86-INDEX(AP:AP,IFERROR(MATCH($B86-Annex!$B$9/60,$B:$B),2)))/(60*($B86-INDEX($B:$B,IFERROR(MATCH($B86-Annex!$B$9/60,$B:$B),2)))))/Annex!$B$8)/1000,IF(Data!$B$2="",0,"-"))</f>
        <v>0.42324552263166482</v>
      </c>
      <c r="AM86" s="50">
        <f>IFERROR((5.670373*10^-8*(AQ86+273.15)^4+((Annex!$B$5+Annex!$B$6)*(AQ86-S86)+Annex!$B$7*(AQ86-INDEX(AQ:AQ,IFERROR(MATCH($B86-Annex!$B$9/60,$B:$B),2)))/(60*($B86-INDEX($B:$B,IFERROR(MATCH($B86-Annex!$B$9/60,$B:$B),2)))))/Annex!$B$8)/1000,IF(Data!$B$2="",0,"-"))</f>
        <v>-88.52823681940869</v>
      </c>
      <c r="AN86" s="20">
        <v>27.300999999999998</v>
      </c>
      <c r="AO86" s="20">
        <v>125.139</v>
      </c>
      <c r="AP86" s="20">
        <v>21.821999999999999</v>
      </c>
      <c r="AQ86" s="20">
        <v>12.88</v>
      </c>
      <c r="AR86" s="20">
        <v>55.558</v>
      </c>
      <c r="AS86" s="20">
        <v>22.071000000000002</v>
      </c>
      <c r="AT86" s="20">
        <v>327.13400000000001</v>
      </c>
      <c r="AU86" s="50">
        <f>IFERROR(AVERAGE(INDEX(BA:BA,IFERROR(MATCH($B86-Annex!$B$4/60,$B:$B),2)):BA86),IF(Data!$B$2="",0,"-"))</f>
        <v>2.19955231130661</v>
      </c>
      <c r="AV86" s="50">
        <f>IFERROR(AVERAGE(INDEX(BB:BB,IFERROR(MATCH($B86-Annex!$B$4/60,$B:$B),2)):BB86),IF(Data!$B$2="",0,"-"))</f>
        <v>17.205148184649595</v>
      </c>
      <c r="AW86" s="50">
        <f>IFERROR(AVERAGE(INDEX(BC:BC,IFERROR(MATCH($B86-Annex!$B$4/60,$B:$B),2)):BC86),IF(Data!$B$2="",0,"-"))</f>
        <v>0.66745180164739615</v>
      </c>
      <c r="AX86" s="50">
        <f>IFERROR(AVERAGE(INDEX(BD:BD,IFERROR(MATCH($B86-Annex!$B$4/60,$B:$B),2)):BD86),IF(Data!$B$2="",0,"-"))</f>
        <v>5.1819989306305709</v>
      </c>
      <c r="AY86" s="50">
        <f>IFERROR(AVERAGE(INDEX(BE:BE,IFERROR(MATCH($B86-Annex!$B$4/60,$B:$B),2)):BE86),IF(Data!$B$2="",0,"-"))</f>
        <v>0.52979996692424913</v>
      </c>
      <c r="AZ86" s="50">
        <f>IFERROR(AVERAGE(INDEX(BF:BF,IFERROR(MATCH($B86-Annex!$B$4/60,$B:$B),2)):BF86),IF(Data!$B$2="",0,"-"))</f>
        <v>0.54456946647337567</v>
      </c>
      <c r="BA86" s="50">
        <f>IFERROR((5.670373*10^-8*(BG86+273.15)^4+((Annex!$B$5+Annex!$B$6)*(BG86-J86)+Annex!$B$7*(BG86-INDEX(BG:BG,IFERROR(MATCH($B86-Annex!$B$9/60,$B:$B),2)))/(60*($B86-INDEX($B:$B,IFERROR(MATCH($B86-Annex!$B$9/60,$B:$B),2)))))/Annex!$B$8)/1000,IF(Data!$B$2="",0,"-"))</f>
        <v>2.6337662273038527</v>
      </c>
      <c r="BB86" s="50">
        <f>IFERROR((5.670373*10^-8*(BH86+273.15)^4+((Annex!$B$5+Annex!$B$6)*(BH86-M86)+Annex!$B$7*(BH86-INDEX(BH:BH,IFERROR(MATCH($B86-Annex!$B$9/60,$B:$B),2)))/(60*($B86-INDEX($B:$B,IFERROR(MATCH($B86-Annex!$B$9/60,$B:$B),2)))))/Annex!$B$8)/1000,IF(Data!$B$2="",0,"-"))</f>
        <v>-102.72756954160016</v>
      </c>
      <c r="BC86" s="50">
        <f>IFERROR((5.670373*10^-8*(BI86+273.15)^4+((Annex!$B$5+Annex!$B$6)*(BI86-P86)+Annex!$B$7*(BI86-INDEX(BI:BI,IFERROR(MATCH($B86-Annex!$B$9/60,$B:$B),2)))/(60*($B86-INDEX($B:$B,IFERROR(MATCH($B86-Annex!$B$9/60,$B:$B),2)))))/Annex!$B$8)/1000,IF(Data!$B$2="",0,"-"))</f>
        <v>0.70618910574420157</v>
      </c>
      <c r="BD86" s="50">
        <f>IFERROR((5.670373*10^-8*(BJ86+273.15)^4+((Annex!$B$5+Annex!$B$6)*(BJ86-S86)+Annex!$B$7*(BJ86-INDEX(BJ:BJ,IFERROR(MATCH($B86-Annex!$B$9/60,$B:$B),2)))/(60*($B86-INDEX($B:$B,IFERROR(MATCH($B86-Annex!$B$9/60,$B:$B),2)))))/Annex!$B$8)/1000,IF(Data!$B$2="",0,"-"))</f>
        <v>39.02979903713527</v>
      </c>
      <c r="BE86" s="50">
        <f>IFERROR((5.670373*10^-8*(BK86+273.15)^4+((Annex!$B$5+Annex!$B$6)*(BK86-V86)+Annex!$B$7*(BK86-INDEX(BK:BK,IFERROR(MATCH($B86-Annex!$B$9/60,$B:$B),2)))/(60*($B86-INDEX($B:$B,IFERROR(MATCH($B86-Annex!$B$9/60,$B:$B),2)))))/Annex!$B$8)/1000,IF(Data!$B$2="",0,"-"))</f>
        <v>0.53768007305769716</v>
      </c>
      <c r="BF86" s="50">
        <f>IFERROR((5.670373*10^-8*(BL86+273.15)^4+((Annex!$B$5+Annex!$B$6)*(BL86-Y86)+Annex!$B$7*(BL86-INDEX(BL:BL,IFERROR(MATCH($B86-Annex!$B$9/60,$B:$B),2)))/(60*($B86-INDEX($B:$B,IFERROR(MATCH($B86-Annex!$B$9/60,$B:$B),2)))))/Annex!$B$8)/1000,IF(Data!$B$2="",0,"-"))</f>
        <v>0.5448547737993058</v>
      </c>
      <c r="BG86" s="20">
        <v>59.82</v>
      </c>
      <c r="BH86" s="20">
        <v>228.667</v>
      </c>
      <c r="BI86" s="20">
        <v>25.053999999999998</v>
      </c>
      <c r="BJ86" s="20">
        <v>171.64599999999999</v>
      </c>
      <c r="BK86" s="20">
        <v>22.158999999999999</v>
      </c>
      <c r="BL86" s="20">
        <v>23.106000000000002</v>
      </c>
    </row>
    <row r="87" spans="1:64" x14ac:dyDescent="0.3">
      <c r="A87" s="5">
        <v>86</v>
      </c>
      <c r="B87" s="19">
        <v>7.2873333399184048</v>
      </c>
      <c r="C87" s="20">
        <v>132.68811600000001</v>
      </c>
      <c r="D87" s="20">
        <v>130.309135</v>
      </c>
      <c r="E87" s="20">
        <v>164.54717099999999</v>
      </c>
      <c r="F87" s="49">
        <f>IFERROR(SUM(C87:E87),IF(Data!$B$2="",0,"-"))</f>
        <v>427.544422</v>
      </c>
      <c r="G87" s="50">
        <f>IFERROR(F87-Annex!$B$10,IF(Data!$B$2="",0,"-"))</f>
        <v>150.91642200000001</v>
      </c>
      <c r="H87" s="50">
        <f>IFERROR(-14000*(G87-INDEX(G:G,IFERROR(MATCH($B87-Annex!$B$11/60,$B:$B),2)))/(60*($B87-INDEX($B:$B,IFERROR(MATCH($B87-Annex!$B$11/60,$B:$B),2)))),IF(Data!$B$2="",0,"-"))</f>
        <v>11.83123248331221</v>
      </c>
      <c r="I87" s="20">
        <v>0.70030206399999995</v>
      </c>
      <c r="J87" s="20">
        <v>63.533999999999999</v>
      </c>
      <c r="K87" s="20">
        <v>688.14499999999998</v>
      </c>
      <c r="L87" s="20">
        <v>407.75</v>
      </c>
      <c r="M87" s="20">
        <v>142.27600000000001</v>
      </c>
      <c r="N87" s="20">
        <v>241.316</v>
      </c>
      <c r="O87" s="20">
        <v>89.697000000000003</v>
      </c>
      <c r="P87" s="20">
        <v>25.071999999999999</v>
      </c>
      <c r="Q87" s="20">
        <v>232.71299999999999</v>
      </c>
      <c r="R87" s="20">
        <v>56.622999999999998</v>
      </c>
      <c r="S87" s="20">
        <v>142.47</v>
      </c>
      <c r="T87" s="20">
        <v>157.59800000000001</v>
      </c>
      <c r="U87" s="20">
        <v>34.478000000000002</v>
      </c>
      <c r="V87" s="20">
        <v>21.751000000000001</v>
      </c>
      <c r="W87" s="20">
        <v>261.73099999999999</v>
      </c>
      <c r="X87" s="20">
        <v>26.984999999999999</v>
      </c>
      <c r="Y87" s="20">
        <v>22.65</v>
      </c>
      <c r="Z87" s="20">
        <v>291.11200000000002</v>
      </c>
      <c r="AA87" s="20">
        <v>25.141999999999999</v>
      </c>
      <c r="AB87" s="20">
        <v>180.036</v>
      </c>
      <c r="AC87" s="20">
        <v>26.422999999999998</v>
      </c>
      <c r="AD87" s="20">
        <v>313.899</v>
      </c>
      <c r="AE87" s="20">
        <v>22.948</v>
      </c>
      <c r="AF87" s="50">
        <f>IFERROR(AVERAGE(INDEX(AJ:AJ,IFERROR(MATCH($B87-Annex!$B$4/60,$B:$B),2)):AJ87),IF(Data!$B$2="",0,"-"))</f>
        <v>5.5719966280678634E-3</v>
      </c>
      <c r="AG87" s="50">
        <f>IFERROR(AVERAGE(INDEX(AK:AK,IFERROR(MATCH($B87-Annex!$B$4/60,$B:$B),2)):AK87),IF(Data!$B$2="",0,"-"))</f>
        <v>-8.9865091451708867</v>
      </c>
      <c r="AH87" s="50">
        <f>IFERROR(AVERAGE(INDEX(AL:AL,IFERROR(MATCH($B87-Annex!$B$4/60,$B:$B),2)):AL87),IF(Data!$B$2="",0,"-"))</f>
        <v>0.4249355221291945</v>
      </c>
      <c r="AI87" s="50">
        <f>IFERROR(AVERAGE(INDEX(AM:AM,IFERROR(MATCH($B87-Annex!$B$4/60,$B:$B),2)):AM87),IF(Data!$B$2="",0,"-"))</f>
        <v>-9.507898986998061</v>
      </c>
      <c r="AJ87" s="50">
        <f>IFERROR((5.670373*10^-8*(AN87+273.15)^4+((Annex!$B$5+Annex!$B$6)*(AN87-J87)+Annex!$B$7*(AN87-INDEX(AN:AN,IFERROR(MATCH($B87-Annex!$B$9/60,$B:$B),2)))/(60*($B87-INDEX($B:$B,IFERROR(MATCH($B87-Annex!$B$9/60,$B:$B),2)))))/Annex!$B$8)/1000,IF(Data!$B$2="",0,"-"))</f>
        <v>3.0832741897200037E-2</v>
      </c>
      <c r="AK87" s="50">
        <f>IFERROR((5.670373*10^-8*(AO87+273.15)^4+((Annex!$B$5+Annex!$B$6)*(AO87-M87)+Annex!$B$7*(AO87-INDEX(AO:AO,IFERROR(MATCH($B87-Annex!$B$9/60,$B:$B),2)))/(60*($B87-INDEX($B:$B,IFERROR(MATCH($B87-Annex!$B$9/60,$B:$B),2)))))/Annex!$B$8)/1000,IF(Data!$B$2="",0,"-"))</f>
        <v>16.173921846963893</v>
      </c>
      <c r="AL87" s="50">
        <f>IFERROR((5.670373*10^-8*(AP87+273.15)^4+((Annex!$B$5+Annex!$B$6)*(AP87-P87)+Annex!$B$7*(AP87-INDEX(AP:AP,IFERROR(MATCH($B87-Annex!$B$9/60,$B:$B),2)))/(60*($B87-INDEX($B:$B,IFERROR(MATCH($B87-Annex!$B$9/60,$B:$B),2)))))/Annex!$B$8)/1000,IF(Data!$B$2="",0,"-"))</f>
        <v>0.45319441164415331</v>
      </c>
      <c r="AM87" s="50">
        <f>IFERROR((5.670373*10^-8*(AQ87+273.15)^4+((Annex!$B$5+Annex!$B$6)*(AQ87-S87)+Annex!$B$7*(AQ87-INDEX(AQ:AQ,IFERROR(MATCH($B87-Annex!$B$9/60,$B:$B),2)))/(60*($B87-INDEX($B:$B,IFERROR(MATCH($B87-Annex!$B$9/60,$B:$B),2)))))/Annex!$B$8)/1000,IF(Data!$B$2="",0,"-"))</f>
        <v>-20.299019318587167</v>
      </c>
      <c r="AN87" s="20">
        <v>27.669</v>
      </c>
      <c r="AO87" s="20">
        <v>85.447999999999993</v>
      </c>
      <c r="AP87" s="20">
        <v>21.893000000000001</v>
      </c>
      <c r="AQ87" s="20">
        <v>68.475999999999999</v>
      </c>
      <c r="AR87" s="20">
        <v>58.015999999999998</v>
      </c>
      <c r="AS87" s="20">
        <v>22.035</v>
      </c>
      <c r="AT87" s="20">
        <v>314.66800000000001</v>
      </c>
      <c r="AU87" s="50">
        <f>IFERROR(AVERAGE(INDEX(BA:BA,IFERROR(MATCH($B87-Annex!$B$4/60,$B:$B),2)):BA87),IF(Data!$B$2="",0,"-"))</f>
        <v>2.3284587476989032</v>
      </c>
      <c r="AV87" s="50">
        <f>IFERROR(AVERAGE(INDEX(BB:BB,IFERROR(MATCH($B87-Annex!$B$4/60,$B:$B),2)):BB87),IF(Data!$B$2="",0,"-"))</f>
        <v>12.809711222369961</v>
      </c>
      <c r="AW87" s="50">
        <f>IFERROR(AVERAGE(INDEX(BC:BC,IFERROR(MATCH($B87-Annex!$B$4/60,$B:$B),2)):BC87),IF(Data!$B$2="",0,"-"))</f>
        <v>0.68343113050575766</v>
      </c>
      <c r="AX87" s="50">
        <f>IFERROR(AVERAGE(INDEX(BD:BD,IFERROR(MATCH($B87-Annex!$B$4/60,$B:$B),2)):BD87),IF(Data!$B$2="",0,"-"))</f>
        <v>6.1789326270068212</v>
      </c>
      <c r="AY87" s="50">
        <f>IFERROR(AVERAGE(INDEX(BE:BE,IFERROR(MATCH($B87-Annex!$B$4/60,$B:$B),2)):BE87),IF(Data!$B$2="",0,"-"))</f>
        <v>0.53513790889425761</v>
      </c>
      <c r="AZ87" s="50">
        <f>IFERROR(AVERAGE(INDEX(BF:BF,IFERROR(MATCH($B87-Annex!$B$4/60,$B:$B),2)):BF87),IF(Data!$B$2="",0,"-"))</f>
        <v>0.55434024248320957</v>
      </c>
      <c r="BA87" s="50">
        <f>IFERROR((5.670373*10^-8*(BG87+273.15)^4+((Annex!$B$5+Annex!$B$6)*(BG87-J87)+Annex!$B$7*(BG87-INDEX(BG:BG,IFERROR(MATCH($B87-Annex!$B$9/60,$B:$B),2)))/(60*($B87-INDEX($B:$B,IFERROR(MATCH($B87-Annex!$B$9/60,$B:$B),2)))))/Annex!$B$8)/1000,IF(Data!$B$2="",0,"-"))</f>
        <v>2.7769966881121007</v>
      </c>
      <c r="BB87" s="50">
        <f>IFERROR((5.670373*10^-8*(BH87+273.15)^4+((Annex!$B$5+Annex!$B$6)*(BH87-M87)+Annex!$B$7*(BH87-INDEX(BH:BH,IFERROR(MATCH($B87-Annex!$B$9/60,$B:$B),2)))/(60*($B87-INDEX($B:$B,IFERROR(MATCH($B87-Annex!$B$9/60,$B:$B),2)))))/Annex!$B$8)/1000,IF(Data!$B$2="",0,"-"))</f>
        <v>0.39980354644351246</v>
      </c>
      <c r="BC87" s="50">
        <f>IFERROR((5.670373*10^-8*(BI87+273.15)^4+((Annex!$B$5+Annex!$B$6)*(BI87-P87)+Annex!$B$7*(BI87-INDEX(BI:BI,IFERROR(MATCH($B87-Annex!$B$9/60,$B:$B),2)))/(60*($B87-INDEX($B:$B,IFERROR(MATCH($B87-Annex!$B$9/60,$B:$B),2)))))/Annex!$B$8)/1000,IF(Data!$B$2="",0,"-"))</f>
        <v>0.74833307381380865</v>
      </c>
      <c r="BD87" s="50">
        <f>IFERROR((5.670373*10^-8*(BJ87+273.15)^4+((Annex!$B$5+Annex!$B$6)*(BJ87-S87)+Annex!$B$7*(BJ87-INDEX(BJ:BJ,IFERROR(MATCH($B87-Annex!$B$9/60,$B:$B),2)))/(60*($B87-INDEX($B:$B,IFERROR(MATCH($B87-Annex!$B$9/60,$B:$B),2)))))/Annex!$B$8)/1000,IF(Data!$B$2="",0,"-"))</f>
        <v>-12.495903085421764</v>
      </c>
      <c r="BE87" s="50">
        <f>IFERROR((5.670373*10^-8*(BK87+273.15)^4+((Annex!$B$5+Annex!$B$6)*(BK87-V87)+Annex!$B$7*(BK87-INDEX(BK:BK,IFERROR(MATCH($B87-Annex!$B$9/60,$B:$B),2)))/(60*($B87-INDEX($B:$B,IFERROR(MATCH($B87-Annex!$B$9/60,$B:$B),2)))))/Annex!$B$8)/1000,IF(Data!$B$2="",0,"-"))</f>
        <v>0.54716260041741305</v>
      </c>
      <c r="BF87" s="50">
        <f>IFERROR((5.670373*10^-8*(BL87+273.15)^4+((Annex!$B$5+Annex!$B$6)*(BL87-Y87)+Annex!$B$7*(BL87-INDEX(BL:BL,IFERROR(MATCH($B87-Annex!$B$9/60,$B:$B),2)))/(60*($B87-INDEX($B:$B,IFERROR(MATCH($B87-Annex!$B$9/60,$B:$B),2)))))/Annex!$B$8)/1000,IF(Data!$B$2="",0,"-"))</f>
        <v>0.5990098568046861</v>
      </c>
      <c r="BG87" s="20">
        <v>61.823999999999998</v>
      </c>
      <c r="BH87" s="20">
        <v>354.16800000000001</v>
      </c>
      <c r="BI87" s="20">
        <v>25.318000000000001</v>
      </c>
      <c r="BJ87" s="20">
        <v>143.05099999999999</v>
      </c>
      <c r="BK87" s="20">
        <v>22.263999999999999</v>
      </c>
      <c r="BL87" s="20">
        <v>23.228999999999999</v>
      </c>
    </row>
    <row r="88" spans="1:64" x14ac:dyDescent="0.3">
      <c r="A88" s="5">
        <v>87</v>
      </c>
      <c r="B88" s="19">
        <v>7.3711666732560843</v>
      </c>
      <c r="C88" s="20">
        <v>132.66777300000001</v>
      </c>
      <c r="D88" s="20">
        <v>130.261087</v>
      </c>
      <c r="E88" s="20">
        <v>164.53413599999999</v>
      </c>
      <c r="F88" s="49">
        <f>IFERROR(SUM(C88:E88),IF(Data!$B$2="",0,"-"))</f>
        <v>427.46299599999998</v>
      </c>
      <c r="G88" s="50">
        <f>IFERROR(F88-Annex!$B$10,IF(Data!$B$2="",0,"-"))</f>
        <v>150.83499599999999</v>
      </c>
      <c r="H88" s="50">
        <f>IFERROR(-14000*(G88-INDEX(G:G,IFERROR(MATCH($B88-Annex!$B$11/60,$B:$B),2)))/(60*($B88-INDEX($B:$B,IFERROR(MATCH($B88-Annex!$B$11/60,$B:$B),2)))),IF(Data!$B$2="",0,"-"))</f>
        <v>18.022291711711198</v>
      </c>
      <c r="I88" s="20">
        <v>0.74152707699999998</v>
      </c>
      <c r="J88" s="20">
        <v>66.099000000000004</v>
      </c>
      <c r="K88" s="20">
        <v>9.8999999999999993E+37</v>
      </c>
      <c r="L88" s="20">
        <v>414.99299999999999</v>
      </c>
      <c r="M88" s="20">
        <v>153.846</v>
      </c>
      <c r="N88" s="20">
        <v>579.9</v>
      </c>
      <c r="O88" s="20">
        <v>93.364000000000004</v>
      </c>
      <c r="P88" s="20">
        <v>25.405000000000001</v>
      </c>
      <c r="Q88" s="20">
        <v>290.47500000000002</v>
      </c>
      <c r="R88" s="20">
        <v>57.93</v>
      </c>
      <c r="S88" s="20">
        <v>156.39500000000001</v>
      </c>
      <c r="T88" s="20">
        <v>176.958</v>
      </c>
      <c r="U88" s="20">
        <v>34.987000000000002</v>
      </c>
      <c r="V88" s="20">
        <v>21.803999999999998</v>
      </c>
      <c r="W88" s="20">
        <v>331.37400000000002</v>
      </c>
      <c r="X88" s="20">
        <v>27.300999999999998</v>
      </c>
      <c r="Y88" s="20">
        <v>22.843</v>
      </c>
      <c r="Z88" s="20">
        <v>274.98399999999998</v>
      </c>
      <c r="AA88" s="20">
        <v>25.318000000000001</v>
      </c>
      <c r="AB88" s="20">
        <v>241.71899999999999</v>
      </c>
      <c r="AC88" s="20">
        <v>26.774000000000001</v>
      </c>
      <c r="AD88" s="20">
        <v>341.62599999999998</v>
      </c>
      <c r="AE88" s="20">
        <v>23.071000000000002</v>
      </c>
      <c r="AF88" s="50">
        <f>IFERROR(AVERAGE(INDEX(AJ:AJ,IFERROR(MATCH($B88-Annex!$B$4/60,$B:$B),2)):AJ88),IF(Data!$B$2="",0,"-"))</f>
        <v>-3.2581556577006732E-4</v>
      </c>
      <c r="AG88" s="50">
        <f>IFERROR(AVERAGE(INDEX(AK:AK,IFERROR(MATCH($B88-Annex!$B$4/60,$B:$B),2)):AK88),IF(Data!$B$2="",0,"-"))</f>
        <v>-1.7295892086261755</v>
      </c>
      <c r="AH88" s="50">
        <f>IFERROR(AVERAGE(INDEX(AL:AL,IFERROR(MATCH($B88-Annex!$B$4/60,$B:$B),2)):AL88),IF(Data!$B$2="",0,"-"))</f>
        <v>0.42087559618477527</v>
      </c>
      <c r="AI88" s="50">
        <f>IFERROR(AVERAGE(INDEX(AM:AM,IFERROR(MATCH($B88-Annex!$B$4/60,$B:$B),2)):AM88),IF(Data!$B$2="",0,"-"))</f>
        <v>-4.3411749976063856</v>
      </c>
      <c r="AJ88" s="50">
        <f>IFERROR((5.670373*10^-8*(AN88+273.15)^4+((Annex!$B$5+Annex!$B$6)*(AN88-J88)+Annex!$B$7*(AN88-INDEX(AN:AN,IFERROR(MATCH($B88-Annex!$B$9/60,$B:$B),2)))/(60*($B88-INDEX($B:$B,IFERROR(MATCH($B88-Annex!$B$9/60,$B:$B),2)))))/Annex!$B$8)/1000,IF(Data!$B$2="",0,"-"))</f>
        <v>-1.0415406590854957E-2</v>
      </c>
      <c r="AK88" s="50">
        <f>IFERROR((5.670373*10^-8*(AO88+273.15)^4+((Annex!$B$5+Annex!$B$6)*(AO88-M88)+Annex!$B$7*(AO88-INDEX(AO:AO,IFERROR(MATCH($B88-Annex!$B$9/60,$B:$B),2)))/(60*($B88-INDEX($B:$B,IFERROR(MATCH($B88-Annex!$B$9/60,$B:$B),2)))))/Annex!$B$8)/1000,IF(Data!$B$2="",0,"-"))</f>
        <v>-25.332474521998805</v>
      </c>
      <c r="AL88" s="50">
        <f>IFERROR((5.670373*10^-8*(AP88+273.15)^4+((Annex!$B$5+Annex!$B$6)*(AP88-P88)+Annex!$B$7*(AP88-INDEX(AP:AP,IFERROR(MATCH($B88-Annex!$B$9/60,$B:$B),2)))/(60*($B88-INDEX($B:$B,IFERROR(MATCH($B88-Annex!$B$9/60,$B:$B),2)))))/Annex!$B$8)/1000,IF(Data!$B$2="",0,"-"))</f>
        <v>0.43554180614302951</v>
      </c>
      <c r="AM88" s="50">
        <f>IFERROR((5.670373*10^-8*(AQ88+273.15)^4+((Annex!$B$5+Annex!$B$6)*(AQ88-S88)+Annex!$B$7*(AQ88-INDEX(AQ:AQ,IFERROR(MATCH($B88-Annex!$B$9/60,$B:$B),2)))/(60*($B88-INDEX($B:$B,IFERROR(MATCH($B88-Annex!$B$9/60,$B:$B),2)))))/Annex!$B$8)/1000,IF(Data!$B$2="",0,"-"))</f>
        <v>37.377173774201907</v>
      </c>
      <c r="AN88" s="20">
        <v>28.038</v>
      </c>
      <c r="AO88" s="20">
        <v>77.587999999999994</v>
      </c>
      <c r="AP88" s="20">
        <v>21.981999999999999</v>
      </c>
      <c r="AQ88" s="20">
        <v>86.697999999999993</v>
      </c>
      <c r="AR88" s="20">
        <v>60.576000000000001</v>
      </c>
      <c r="AS88" s="20">
        <v>22.088000000000001</v>
      </c>
      <c r="AT88" s="20">
        <v>349.298</v>
      </c>
      <c r="AU88" s="50">
        <f>IFERROR(AVERAGE(INDEX(BA:BA,IFERROR(MATCH($B88-Annex!$B$4/60,$B:$B),2)):BA88),IF(Data!$B$2="",0,"-"))</f>
        <v>2.4385211891580241</v>
      </c>
      <c r="AV88" s="50">
        <f>IFERROR(AVERAGE(INDEX(BB:BB,IFERROR(MATCH($B88-Annex!$B$4/60,$B:$B),2)):BB88),IF(Data!$B$2="",0,"-"))</f>
        <v>5.2436626363696019</v>
      </c>
      <c r="AW88" s="50">
        <f>IFERROR(AVERAGE(INDEX(BC:BC,IFERROR(MATCH($B88-Annex!$B$4/60,$B:$B),2)):BC88),IF(Data!$B$2="",0,"-"))</f>
        <v>0.69388623041372033</v>
      </c>
      <c r="AX88" s="50">
        <f>IFERROR(AVERAGE(INDEX(BD:BD,IFERROR(MATCH($B88-Annex!$B$4/60,$B:$B),2)):BD88),IF(Data!$B$2="",0,"-"))</f>
        <v>-1.2628345609350904E-2</v>
      </c>
      <c r="AY88" s="50">
        <f>IFERROR(AVERAGE(INDEX(BE:BE,IFERROR(MATCH($B88-Annex!$B$4/60,$B:$B),2)):BE88),IF(Data!$B$2="",0,"-"))</f>
        <v>0.52850828330503652</v>
      </c>
      <c r="AZ88" s="50">
        <f>IFERROR(AVERAGE(INDEX(BF:BF,IFERROR(MATCH($B88-Annex!$B$4/60,$B:$B),2)):BF88),IF(Data!$B$2="",0,"-"))</f>
        <v>0.54943561577416677</v>
      </c>
      <c r="BA88" s="50">
        <f>IFERROR((5.670373*10^-8*(BG88+273.15)^4+((Annex!$B$5+Annex!$B$6)*(BG88-J88)+Annex!$B$7*(BG88-INDEX(BG:BG,IFERROR(MATCH($B88-Annex!$B$9/60,$B:$B),2)))/(60*($B88-INDEX($B:$B,IFERROR(MATCH($B88-Annex!$B$9/60,$B:$B),2)))))/Annex!$B$8)/1000,IF(Data!$B$2="",0,"-"))</f>
        <v>2.7883214864186914</v>
      </c>
      <c r="BB88" s="50">
        <f>IFERROR((5.670373*10^-8*(BH88+273.15)^4+((Annex!$B$5+Annex!$B$6)*(BH88-M88)+Annex!$B$7*(BH88-INDEX(BH:BH,IFERROR(MATCH($B88-Annex!$B$9/60,$B:$B),2)))/(60*($B88-INDEX($B:$B,IFERROR(MATCH($B88-Annex!$B$9/60,$B:$B),2)))))/Annex!$B$8)/1000,IF(Data!$B$2="",0,"-"))</f>
        <v>56.966998962444706</v>
      </c>
      <c r="BC88" s="50">
        <f>IFERROR((5.670373*10^-8*(BI88+273.15)^4+((Annex!$B$5+Annex!$B$6)*(BI88-P88)+Annex!$B$7*(BI88-INDEX(BI:BI,IFERROR(MATCH($B88-Annex!$B$9/60,$B:$B),2)))/(60*($B88-INDEX($B:$B,IFERROR(MATCH($B88-Annex!$B$9/60,$B:$B),2)))))/Annex!$B$8)/1000,IF(Data!$B$2="",0,"-"))</f>
        <v>0.75503723599811323</v>
      </c>
      <c r="BD88" s="50">
        <f>IFERROR((5.670373*10^-8*(BJ88+273.15)^4+((Annex!$B$5+Annex!$B$6)*(BJ88-S88)+Annex!$B$7*(BJ88-INDEX(BJ:BJ,IFERROR(MATCH($B88-Annex!$B$9/60,$B:$B),2)))/(60*($B88-INDEX($B:$B,IFERROR(MATCH($B88-Annex!$B$9/60,$B:$B),2)))))/Annex!$B$8)/1000,IF(Data!$B$2="",0,"-"))</f>
        <v>-3.7665494243972604</v>
      </c>
      <c r="BE88" s="50">
        <f>IFERROR((5.670373*10^-8*(BK88+273.15)^4+((Annex!$B$5+Annex!$B$6)*(BK88-V88)+Annex!$B$7*(BK88-INDEX(BK:BK,IFERROR(MATCH($B88-Annex!$B$9/60,$B:$B),2)))/(60*($B88-INDEX($B:$B,IFERROR(MATCH($B88-Annex!$B$9/60,$B:$B),2)))))/Annex!$B$8)/1000,IF(Data!$B$2="",0,"-"))</f>
        <v>0.54403601873472784</v>
      </c>
      <c r="BF88" s="50">
        <f>IFERROR((5.670373*10^-8*(BL88+273.15)^4+((Annex!$B$5+Annex!$B$6)*(BL88-Y88)+Annex!$B$7*(BL88-INDEX(BL:BL,IFERROR(MATCH($B88-Annex!$B$9/60,$B:$B),2)))/(60*($B88-INDEX($B:$B,IFERROR(MATCH($B88-Annex!$B$9/60,$B:$B),2)))))/Annex!$B$8)/1000,IF(Data!$B$2="",0,"-"))</f>
        <v>0.53830223650311337</v>
      </c>
      <c r="BG88" s="20">
        <v>63.911000000000001</v>
      </c>
      <c r="BH88" s="20">
        <v>318.63099999999997</v>
      </c>
      <c r="BI88" s="20">
        <v>25.632999999999999</v>
      </c>
      <c r="BJ88" s="20">
        <v>160.27099999999999</v>
      </c>
      <c r="BK88" s="20">
        <v>22.352</v>
      </c>
      <c r="BL88" s="20">
        <v>23.282</v>
      </c>
    </row>
    <row r="89" spans="1:64" x14ac:dyDescent="0.3">
      <c r="A89" s="5">
        <v>88</v>
      </c>
      <c r="B89" s="19">
        <v>7.4550000065937638</v>
      </c>
      <c r="C89" s="20">
        <v>132.62545900000001</v>
      </c>
      <c r="D89" s="20">
        <v>130.263532</v>
      </c>
      <c r="E89" s="20">
        <v>164.51539299999999</v>
      </c>
      <c r="F89" s="49">
        <f>IFERROR(SUM(C89:E89),IF(Data!$B$2="",0,"-"))</f>
        <v>427.40438400000005</v>
      </c>
      <c r="G89" s="50">
        <f>IFERROR(F89-Annex!$B$10,IF(Data!$B$2="",0,"-"))</f>
        <v>150.77638400000006</v>
      </c>
      <c r="H89" s="50">
        <f>IFERROR(-14000*(G89-INDEX(G:G,IFERROR(MATCH($B89-Annex!$B$11/60,$B:$B),2)))/(60*($B89-INDEX($B:$B,IFERROR(MATCH($B89-Annex!$B$11/60,$B:$B),2)))),IF(Data!$B$2="",0,"-"))</f>
        <v>48.414650285905836</v>
      </c>
      <c r="I89" s="20">
        <v>0.78275209000000001</v>
      </c>
      <c r="J89" s="20">
        <v>69.930000000000007</v>
      </c>
      <c r="K89" s="20">
        <v>9.8999999999999993E+37</v>
      </c>
      <c r="L89" s="20">
        <v>423.988</v>
      </c>
      <c r="M89" s="20">
        <v>146.51900000000001</v>
      </c>
      <c r="N89" s="20">
        <v>701.33500000000004</v>
      </c>
      <c r="O89" s="20">
        <v>97.22</v>
      </c>
      <c r="P89" s="20">
        <v>25.861999999999998</v>
      </c>
      <c r="Q89" s="20">
        <v>320.45400000000001</v>
      </c>
      <c r="R89" s="20">
        <v>59.081000000000003</v>
      </c>
      <c r="S89" s="20">
        <v>140.56899999999999</v>
      </c>
      <c r="T89" s="20">
        <v>281.69</v>
      </c>
      <c r="U89" s="20">
        <v>35.630000000000003</v>
      </c>
      <c r="V89" s="20">
        <v>21.981999999999999</v>
      </c>
      <c r="W89" s="20">
        <v>280.64</v>
      </c>
      <c r="X89" s="20">
        <v>27.687000000000001</v>
      </c>
      <c r="Y89" s="20">
        <v>23.123999999999999</v>
      </c>
      <c r="Z89" s="20">
        <v>337.32499999999999</v>
      </c>
      <c r="AA89" s="20">
        <v>25.597999999999999</v>
      </c>
      <c r="AB89" s="20">
        <v>209.078</v>
      </c>
      <c r="AC89" s="20">
        <v>27.388000000000002</v>
      </c>
      <c r="AD89" s="20">
        <v>322.77100000000002</v>
      </c>
      <c r="AE89" s="20">
        <v>23.298999999999999</v>
      </c>
      <c r="AF89" s="50">
        <f>IFERROR(AVERAGE(INDEX(AJ:AJ,IFERROR(MATCH($B89-Annex!$B$4/60,$B:$B),2)):AJ89),IF(Data!$B$2="",0,"-"))</f>
        <v>-8.4653729401828418E-3</v>
      </c>
      <c r="AG89" s="50">
        <f>IFERROR(AVERAGE(INDEX(AK:AK,IFERROR(MATCH($B89-Annex!$B$4/60,$B:$B),2)):AK89),IF(Data!$B$2="",0,"-"))</f>
        <v>6.2464226450673914</v>
      </c>
      <c r="AH89" s="50">
        <f>IFERROR(AVERAGE(INDEX(AL:AL,IFERROR(MATCH($B89-Annex!$B$4/60,$B:$B),2)):AL89),IF(Data!$B$2="",0,"-"))</f>
        <v>0.42653729155112796</v>
      </c>
      <c r="AI89" s="50">
        <f>IFERROR(AVERAGE(INDEX(AM:AM,IFERROR(MATCH($B89-Annex!$B$4/60,$B:$B),2)):AM89),IF(Data!$B$2="",0,"-"))</f>
        <v>1.5043447225805338</v>
      </c>
      <c r="AJ89" s="50">
        <f>IFERROR((5.670373*10^-8*(AN89+273.15)^4+((Annex!$B$5+Annex!$B$6)*(AN89-J89)+Annex!$B$7*(AN89-INDEX(AN:AN,IFERROR(MATCH($B89-Annex!$B$9/60,$B:$B),2)))/(60*($B89-INDEX($B:$B,IFERROR(MATCH($B89-Annex!$B$9/60,$B:$B),2)))))/Annex!$B$8)/1000,IF(Data!$B$2="",0,"-"))</f>
        <v>-3.135546177117021E-3</v>
      </c>
      <c r="AK89" s="50">
        <f>IFERROR((5.670373*10^-8*(AO89+273.15)^4+((Annex!$B$5+Annex!$B$6)*(AO89-M89)+Annex!$B$7*(AO89-INDEX(AO:AO,IFERROR(MATCH($B89-Annex!$B$9/60,$B:$B),2)))/(60*($B89-INDEX($B:$B,IFERROR(MATCH($B89-Annex!$B$9/60,$B:$B),2)))))/Annex!$B$8)/1000,IF(Data!$B$2="",0,"-"))</f>
        <v>23.623321560393112</v>
      </c>
      <c r="AL89" s="50">
        <f>IFERROR((5.670373*10^-8*(AP89+273.15)^4+((Annex!$B$5+Annex!$B$6)*(AP89-P89)+Annex!$B$7*(AP89-INDEX(AP:AP,IFERROR(MATCH($B89-Annex!$B$9/60,$B:$B),2)))/(60*($B89-INDEX($B:$B,IFERROR(MATCH($B89-Annex!$B$9/60,$B:$B),2)))))/Annex!$B$8)/1000,IF(Data!$B$2="",0,"-"))</f>
        <v>0.45757787890902257</v>
      </c>
      <c r="AM89" s="50">
        <f>IFERROR((5.670373*10^-8*(AQ89+273.15)^4+((Annex!$B$5+Annex!$B$6)*(AQ89-S89)+Annex!$B$7*(AQ89-INDEX(AQ:AQ,IFERROR(MATCH($B89-Annex!$B$9/60,$B:$B),2)))/(60*($B89-INDEX($B:$B,IFERROR(MATCH($B89-Annex!$B$9/60,$B:$B),2)))))/Annex!$B$8)/1000,IF(Data!$B$2="",0,"-"))</f>
        <v>27.088084282328275</v>
      </c>
      <c r="AN89" s="20">
        <v>28.547000000000001</v>
      </c>
      <c r="AO89" s="20">
        <v>128.65299999999999</v>
      </c>
      <c r="AP89" s="20">
        <v>22.106000000000002</v>
      </c>
      <c r="AQ89" s="20">
        <v>118.759</v>
      </c>
      <c r="AR89" s="20">
        <v>63.432000000000002</v>
      </c>
      <c r="AS89" s="20">
        <v>22.210999999999999</v>
      </c>
      <c r="AT89" s="20">
        <v>307.96899999999999</v>
      </c>
      <c r="AU89" s="50">
        <f>IFERROR(AVERAGE(INDEX(BA:BA,IFERROR(MATCH($B89-Annex!$B$4/60,$B:$B),2)):BA89),IF(Data!$B$2="",0,"-"))</f>
        <v>2.5568166749963122</v>
      </c>
      <c r="AV89" s="50">
        <f>IFERROR(AVERAGE(INDEX(BB:BB,IFERROR(MATCH($B89-Annex!$B$4/60,$B:$B),2)):BB89),IF(Data!$B$2="",0,"-"))</f>
        <v>2.1408531819655985</v>
      </c>
      <c r="AW89" s="50">
        <f>IFERROR(AVERAGE(INDEX(BC:BC,IFERROR(MATCH($B89-Annex!$B$4/60,$B:$B),2)):BC89),IF(Data!$B$2="",0,"-"))</f>
        <v>0.71843486344112428</v>
      </c>
      <c r="AX89" s="50">
        <f>IFERROR(AVERAGE(INDEX(BD:BD,IFERROR(MATCH($B89-Annex!$B$4/60,$B:$B),2)):BD89),IF(Data!$B$2="",0,"-"))</f>
        <v>-8.2484259085433091</v>
      </c>
      <c r="AY89" s="50">
        <f>IFERROR(AVERAGE(INDEX(BE:BE,IFERROR(MATCH($B89-Annex!$B$4/60,$B:$B),2)):BE89),IF(Data!$B$2="",0,"-"))</f>
        <v>0.53604603354989611</v>
      </c>
      <c r="AZ89" s="50">
        <f>IFERROR(AVERAGE(INDEX(BF:BF,IFERROR(MATCH($B89-Annex!$B$4/60,$B:$B),2)):BF89),IF(Data!$B$2="",0,"-"))</f>
        <v>0.55411819022690345</v>
      </c>
      <c r="BA89" s="50">
        <f>IFERROR((5.670373*10^-8*(BG89+273.15)^4+((Annex!$B$5+Annex!$B$6)*(BG89-J89)+Annex!$B$7*(BG89-INDEX(BG:BG,IFERROR(MATCH($B89-Annex!$B$9/60,$B:$B),2)))/(60*($B89-INDEX($B:$B,IFERROR(MATCH($B89-Annex!$B$9/60,$B:$B),2)))))/Annex!$B$8)/1000,IF(Data!$B$2="",0,"-"))</f>
        <v>2.9152340154269165</v>
      </c>
      <c r="BB89" s="50">
        <f>IFERROR((5.670373*10^-8*(BH89+273.15)^4+((Annex!$B$5+Annex!$B$6)*(BH89-M89)+Annex!$B$7*(BH89-INDEX(BH:BH,IFERROR(MATCH($B89-Annex!$B$9/60,$B:$B),2)))/(60*($B89-INDEX($B:$B,IFERROR(MATCH($B89-Annex!$B$9/60,$B:$B),2)))))/Annex!$B$8)/1000,IF(Data!$B$2="",0,"-"))</f>
        <v>-33.626863744234491</v>
      </c>
      <c r="BC89" s="50">
        <f>IFERROR((5.670373*10^-8*(BI89+273.15)^4+((Annex!$B$5+Annex!$B$6)*(BI89-P89)+Annex!$B$7*(BI89-INDEX(BI:BI,IFERROR(MATCH($B89-Annex!$B$9/60,$B:$B),2)))/(60*($B89-INDEX($B:$B,IFERROR(MATCH($B89-Annex!$B$9/60,$B:$B),2)))))/Annex!$B$8)/1000,IF(Data!$B$2="",0,"-"))</f>
        <v>0.80432935835155217</v>
      </c>
      <c r="BD89" s="50">
        <f>IFERROR((5.670373*10^-8*(BJ89+273.15)^4+((Annex!$B$5+Annex!$B$6)*(BJ89-S89)+Annex!$B$7*(BJ89-INDEX(BJ:BJ,IFERROR(MATCH($B89-Annex!$B$9/60,$B:$B),2)))/(60*($B89-INDEX($B:$B,IFERROR(MATCH($B89-Annex!$B$9/60,$B:$B),2)))))/Annex!$B$8)/1000,IF(Data!$B$2="",0,"-"))</f>
        <v>-32.411053100789552</v>
      </c>
      <c r="BE89" s="50">
        <f>IFERROR((5.670373*10^-8*(BK89+273.15)^4+((Annex!$B$5+Annex!$B$6)*(BK89-V89)+Annex!$B$7*(BK89-INDEX(BK:BK,IFERROR(MATCH($B89-Annex!$B$9/60,$B:$B),2)))/(60*($B89-INDEX($B:$B,IFERROR(MATCH($B89-Annex!$B$9/60,$B:$B),2)))))/Annex!$B$8)/1000,IF(Data!$B$2="",0,"-"))</f>
        <v>0.58290689918343508</v>
      </c>
      <c r="BF89" s="50">
        <f>IFERROR((5.670373*10^-8*(BL89+273.15)^4+((Annex!$B$5+Annex!$B$6)*(BL89-Y89)+Annex!$B$7*(BL89-INDEX(BL:BL,IFERROR(MATCH($B89-Annex!$B$9/60,$B:$B),2)))/(60*($B89-INDEX($B:$B,IFERROR(MATCH($B89-Annex!$B$9/60,$B:$B),2)))))/Annex!$B$8)/1000,IF(Data!$B$2="",0,"-"))</f>
        <v>0.57525509767642957</v>
      </c>
      <c r="BG89" s="20">
        <v>66.134</v>
      </c>
      <c r="BH89" s="20">
        <v>274.447</v>
      </c>
      <c r="BI89" s="20">
        <v>25.984000000000002</v>
      </c>
      <c r="BJ89" s="20">
        <v>81.757000000000005</v>
      </c>
      <c r="BK89" s="20">
        <v>22.527000000000001</v>
      </c>
      <c r="BL89" s="20">
        <v>23.475000000000001</v>
      </c>
    </row>
    <row r="90" spans="1:64" x14ac:dyDescent="0.3">
      <c r="A90" s="5">
        <v>89</v>
      </c>
      <c r="B90" s="19">
        <v>7.5391666672658175</v>
      </c>
      <c r="C90" s="20">
        <v>132.63278600000001</v>
      </c>
      <c r="D90" s="20">
        <v>130.275745</v>
      </c>
      <c r="E90" s="20">
        <v>164.605029</v>
      </c>
      <c r="F90" s="49">
        <f>IFERROR(SUM(C90:E90),IF(Data!$B$2="",0,"-"))</f>
        <v>427.51356000000004</v>
      </c>
      <c r="G90" s="50">
        <f>IFERROR(F90-Annex!$B$10,IF(Data!$B$2="",0,"-"))</f>
        <v>150.88556000000005</v>
      </c>
      <c r="H90" s="50">
        <f>IFERROR(-14000*(G90-INDEX(G:G,IFERROR(MATCH($B90-Annex!$B$11/60,$B:$B),2)))/(60*($B90-INDEX($B:$B,IFERROR(MATCH($B90-Annex!$B$11/60,$B:$B),2)))),IF(Data!$B$2="",0,"-"))</f>
        <v>-4.8921684774345318</v>
      </c>
      <c r="I90" s="20">
        <v>0.82397710300000004</v>
      </c>
      <c r="J90" s="20">
        <v>72.888000000000005</v>
      </c>
      <c r="K90" s="20">
        <v>9.8999999999999993E+37</v>
      </c>
      <c r="L90" s="20">
        <v>437.15899999999999</v>
      </c>
      <c r="M90" s="20">
        <v>83.448999999999998</v>
      </c>
      <c r="N90" s="20">
        <v>708.86599999999999</v>
      </c>
      <c r="O90" s="20">
        <v>101.52200000000001</v>
      </c>
      <c r="P90" s="20">
        <v>26.036999999999999</v>
      </c>
      <c r="Q90" s="20">
        <v>362.33300000000003</v>
      </c>
      <c r="R90" s="20">
        <v>60.009</v>
      </c>
      <c r="S90" s="20">
        <v>132.08099999999999</v>
      </c>
      <c r="T90" s="20">
        <v>227.767</v>
      </c>
      <c r="U90" s="20">
        <v>36.167000000000002</v>
      </c>
      <c r="V90" s="20">
        <v>22</v>
      </c>
      <c r="W90" s="20">
        <v>269.32299999999998</v>
      </c>
      <c r="X90" s="20">
        <v>27.914999999999999</v>
      </c>
      <c r="Y90" s="20">
        <v>23.193999999999999</v>
      </c>
      <c r="Z90" s="20">
        <v>390.97899999999998</v>
      </c>
      <c r="AA90" s="20">
        <v>25.791</v>
      </c>
      <c r="AB90" s="20">
        <v>212.875</v>
      </c>
      <c r="AC90" s="20">
        <v>27.652000000000001</v>
      </c>
      <c r="AD90" s="20">
        <v>315.642</v>
      </c>
      <c r="AE90" s="20">
        <v>23.352</v>
      </c>
      <c r="AF90" s="50">
        <f>IFERROR(AVERAGE(INDEX(AJ:AJ,IFERROR(MATCH($B90-Annex!$B$4/60,$B:$B),2)):AJ90),IF(Data!$B$2="",0,"-"))</f>
        <v>-1.474814796606233E-2</v>
      </c>
      <c r="AG90" s="50">
        <f>IFERROR(AVERAGE(INDEX(AK:AK,IFERROR(MATCH($B90-Annex!$B$4/60,$B:$B),2)):AK90),IF(Data!$B$2="",0,"-"))</f>
        <v>9.0344037299605358</v>
      </c>
      <c r="AH90" s="50">
        <f>IFERROR(AVERAGE(INDEX(AL:AL,IFERROR(MATCH($B90-Annex!$B$4/60,$B:$B),2)):AL90),IF(Data!$B$2="",0,"-"))</f>
        <v>0.43253548877881781</v>
      </c>
      <c r="AI90" s="50">
        <f>IFERROR(AVERAGE(INDEX(AM:AM,IFERROR(MATCH($B90-Annex!$B$4/60,$B:$B),2)):AM90),IF(Data!$B$2="",0,"-"))</f>
        <v>4.0354036892541041</v>
      </c>
      <c r="AJ90" s="50">
        <f>IFERROR((5.670373*10^-8*(AN90+273.15)^4+((Annex!$B$5+Annex!$B$6)*(AN90-J90)+Annex!$B$7*(AN90-INDEX(AN:AN,IFERROR(MATCH($B90-Annex!$B$9/60,$B:$B),2)))/(60*($B90-INDEX($B:$B,IFERROR(MATCH($B90-Annex!$B$9/60,$B:$B),2)))))/Annex!$B$8)/1000,IF(Data!$B$2="",0,"-"))</f>
        <v>-6.0544200680041967E-2</v>
      </c>
      <c r="AK90" s="50">
        <f>IFERROR((5.670373*10^-8*(AO90+273.15)^4+((Annex!$B$5+Annex!$B$6)*(AO90-M90)+Annex!$B$7*(AO90-INDEX(AO:AO,IFERROR(MATCH($B90-Annex!$B$9/60,$B:$B),2)))/(60*($B90-INDEX($B:$B,IFERROR(MATCH($B90-Annex!$B$9/60,$B:$B),2)))))/Annex!$B$8)/1000,IF(Data!$B$2="",0,"-"))</f>
        <v>61.359424030207528</v>
      </c>
      <c r="AL90" s="50">
        <f>IFERROR((5.670373*10^-8*(AP90+273.15)^4+((Annex!$B$5+Annex!$B$6)*(AP90-P90)+Annex!$B$7*(AP90-INDEX(AP:AP,IFERROR(MATCH($B90-Annex!$B$9/60,$B:$B),2)))/(60*($B90-INDEX($B:$B,IFERROR(MATCH($B90-Annex!$B$9/60,$B:$B),2)))))/Annex!$B$8)/1000,IF(Data!$B$2="",0,"-"))</f>
        <v>0.426286698265328</v>
      </c>
      <c r="AM90" s="50">
        <f>IFERROR((5.670373*10^-8*(AQ90+273.15)^4+((Annex!$B$5+Annex!$B$6)*(AQ90-S90)+Annex!$B$7*(AQ90-INDEX(AQ:AQ,IFERROR(MATCH($B90-Annex!$B$9/60,$B:$B),2)))/(60*($B90-INDEX($B:$B,IFERROR(MATCH($B90-Annex!$B$9/60,$B:$B),2)))))/Annex!$B$8)/1000,IF(Data!$B$2="",0,"-"))</f>
        <v>19.777320590986566</v>
      </c>
      <c r="AN90" s="20">
        <v>28.914999999999999</v>
      </c>
      <c r="AO90" s="20">
        <v>186.119</v>
      </c>
      <c r="AP90" s="20">
        <v>22.140999999999998</v>
      </c>
      <c r="AQ90" s="20">
        <v>122.422</v>
      </c>
      <c r="AR90" s="20">
        <v>66.236000000000004</v>
      </c>
      <c r="AS90" s="20">
        <v>22.175999999999998</v>
      </c>
      <c r="AT90" s="20">
        <v>297.12200000000001</v>
      </c>
      <c r="AU90" s="50">
        <f>IFERROR(AVERAGE(INDEX(BA:BA,IFERROR(MATCH($B90-Annex!$B$4/60,$B:$B),2)):BA90),IF(Data!$B$2="",0,"-"))</f>
        <v>2.6837362549399626</v>
      </c>
      <c r="AV90" s="50">
        <f>IFERROR(AVERAGE(INDEX(BB:BB,IFERROR(MATCH($B90-Annex!$B$4/60,$B:$B),2)):BB90),IF(Data!$B$2="",0,"-"))</f>
        <v>2.0724676932755228</v>
      </c>
      <c r="AW90" s="50">
        <f>IFERROR(AVERAGE(INDEX(BC:BC,IFERROR(MATCH($B90-Annex!$B$4/60,$B:$B),2)):BC90),IF(Data!$B$2="",0,"-"))</f>
        <v>0.74233890986228679</v>
      </c>
      <c r="AX90" s="50">
        <f>IFERROR(AVERAGE(INDEX(BD:BD,IFERROR(MATCH($B90-Annex!$B$4/60,$B:$B),2)):BD90),IF(Data!$B$2="",0,"-"))</f>
        <v>-11.87653974489873</v>
      </c>
      <c r="AY90" s="50">
        <f>IFERROR(AVERAGE(INDEX(BE:BE,IFERROR(MATCH($B90-Annex!$B$4/60,$B:$B),2)):BE90),IF(Data!$B$2="",0,"-"))</f>
        <v>0.55095883719226291</v>
      </c>
      <c r="AZ90" s="50">
        <f>IFERROR(AVERAGE(INDEX(BF:BF,IFERROR(MATCH($B90-Annex!$B$4/60,$B:$B),2)):BF90),IF(Data!$B$2="",0,"-"))</f>
        <v>0.56735999488275979</v>
      </c>
      <c r="BA90" s="50">
        <f>IFERROR((5.670373*10^-8*(BG90+273.15)^4+((Annex!$B$5+Annex!$B$6)*(BG90-J90)+Annex!$B$7*(BG90-INDEX(BG:BG,IFERROR(MATCH($B90-Annex!$B$9/60,$B:$B),2)))/(60*($B90-INDEX($B:$B,IFERROR(MATCH($B90-Annex!$B$9/60,$B:$B),2)))))/Annex!$B$8)/1000,IF(Data!$B$2="",0,"-"))</f>
        <v>3.0037345563950004</v>
      </c>
      <c r="BB90" s="50">
        <f>IFERROR((5.670373*10^-8*(BH90+273.15)^4+((Annex!$B$5+Annex!$B$6)*(BH90-M90)+Annex!$B$7*(BH90-INDEX(BH:BH,IFERROR(MATCH($B90-Annex!$B$9/60,$B:$B),2)))/(60*($B90-INDEX($B:$B,IFERROR(MATCH($B90-Annex!$B$9/60,$B:$B),2)))))/Annex!$B$8)/1000,IF(Data!$B$2="",0,"-"))</f>
        <v>-2.7160851490120468</v>
      </c>
      <c r="BC90" s="50">
        <f>IFERROR((5.670373*10^-8*(BI90+273.15)^4+((Annex!$B$5+Annex!$B$6)*(BI90-P90)+Annex!$B$7*(BI90-INDEX(BI:BI,IFERROR(MATCH($B90-Annex!$B$9/60,$B:$B),2)))/(60*($B90-INDEX($B:$B,IFERROR(MATCH($B90-Annex!$B$9/60,$B:$B),2)))))/Annex!$B$8)/1000,IF(Data!$B$2="",0,"-"))</f>
        <v>0.80925460839678653</v>
      </c>
      <c r="BD90" s="50">
        <f>IFERROR((5.670373*10^-8*(BJ90+273.15)^4+((Annex!$B$5+Annex!$B$6)*(BJ90-S90)+Annex!$B$7*(BJ90-INDEX(BJ:BJ,IFERROR(MATCH($B90-Annex!$B$9/60,$B:$B),2)))/(60*($B90-INDEX($B:$B,IFERROR(MATCH($B90-Annex!$B$9/60,$B:$B),2)))))/Annex!$B$8)/1000,IF(Data!$B$2="",0,"-"))</f>
        <v>-51.414468737936737</v>
      </c>
      <c r="BE90" s="50">
        <f>IFERROR((5.670373*10^-8*(BK90+273.15)^4+((Annex!$B$5+Annex!$B$6)*(BK90-V90)+Annex!$B$7*(BK90-INDEX(BK:BK,IFERROR(MATCH($B90-Annex!$B$9/60,$B:$B),2)))/(60*($B90-INDEX($B:$B,IFERROR(MATCH($B90-Annex!$B$9/60,$B:$B),2)))))/Annex!$B$8)/1000,IF(Data!$B$2="",0,"-"))</f>
        <v>0.5847257592433418</v>
      </c>
      <c r="BF90" s="50">
        <f>IFERROR((5.670373*10^-8*(BL90+273.15)^4+((Annex!$B$5+Annex!$B$6)*(BL90-Y90)+Annex!$B$7*(BL90-INDEX(BL:BL,IFERROR(MATCH($B90-Annex!$B$9/60,$B:$B),2)))/(60*($B90-INDEX($B:$B,IFERROR(MATCH($B90-Annex!$B$9/60,$B:$B),2)))))/Annex!$B$8)/1000,IF(Data!$B$2="",0,"-"))</f>
        <v>0.61337978323631337</v>
      </c>
      <c r="BG90" s="20">
        <v>68.391000000000005</v>
      </c>
      <c r="BH90" s="20">
        <v>293.15899999999999</v>
      </c>
      <c r="BI90" s="20">
        <v>26.3</v>
      </c>
      <c r="BJ90" s="20">
        <v>63.140999999999998</v>
      </c>
      <c r="BK90" s="20">
        <v>22.614999999999998</v>
      </c>
      <c r="BL90" s="20">
        <v>23.597999999999999</v>
      </c>
    </row>
    <row r="91" spans="1:64" x14ac:dyDescent="0.3">
      <c r="A91" s="5">
        <v>90</v>
      </c>
      <c r="B91" s="19">
        <v>7.6235000020824373</v>
      </c>
      <c r="C91" s="20">
        <v>132.6336</v>
      </c>
      <c r="D91" s="20">
        <v>130.261087</v>
      </c>
      <c r="E91" s="20">
        <v>164.548801</v>
      </c>
      <c r="F91" s="49">
        <f>IFERROR(SUM(C91:E91),IF(Data!$B$2="",0,"-"))</f>
        <v>427.443488</v>
      </c>
      <c r="G91" s="50">
        <f>IFERROR(F91-Annex!$B$10,IF(Data!$B$2="",0,"-"))</f>
        <v>150.81548800000002</v>
      </c>
      <c r="H91" s="50">
        <f>IFERROR(-14000*(G91-INDEX(G:G,IFERROR(MATCH($B91-Annex!$B$11/60,$B:$B),2)))/(60*($B91-INDEX($B:$B,IFERROR(MATCH($B91-Annex!$B$11/60,$B:$B),2)))),IF(Data!$B$2="",0,"-"))</f>
        <v>19.485347780010102</v>
      </c>
      <c r="I91" s="20">
        <v>0.78275209000000001</v>
      </c>
      <c r="J91" s="20">
        <v>74.409000000000006</v>
      </c>
      <c r="K91" s="20">
        <v>9.8999999999999993E+37</v>
      </c>
      <c r="L91" s="20">
        <v>451.91699999999997</v>
      </c>
      <c r="M91" s="20">
        <v>109.76</v>
      </c>
      <c r="N91" s="20">
        <v>722.99800000000005</v>
      </c>
      <c r="O91" s="20">
        <v>105.727</v>
      </c>
      <c r="P91" s="20">
        <v>26.141999999999999</v>
      </c>
      <c r="Q91" s="20">
        <v>410.77499999999998</v>
      </c>
      <c r="R91" s="20">
        <v>61.688000000000002</v>
      </c>
      <c r="S91" s="20">
        <v>153.846</v>
      </c>
      <c r="T91" s="20">
        <v>184.43</v>
      </c>
      <c r="U91" s="20">
        <v>36.844000000000001</v>
      </c>
      <c r="V91" s="20">
        <v>22.140999999999998</v>
      </c>
      <c r="W91" s="20">
        <v>309.98599999999999</v>
      </c>
      <c r="X91" s="20">
        <v>28.353999999999999</v>
      </c>
      <c r="Y91" s="20">
        <v>23.317</v>
      </c>
      <c r="Z91" s="20">
        <v>334.17899999999997</v>
      </c>
      <c r="AA91" s="20">
        <v>26.001999999999999</v>
      </c>
      <c r="AB91" s="20">
        <v>277.40699999999998</v>
      </c>
      <c r="AC91" s="20">
        <v>28.003</v>
      </c>
      <c r="AD91" s="20">
        <v>340.62299999999999</v>
      </c>
      <c r="AE91" s="20">
        <v>23.58</v>
      </c>
      <c r="AF91" s="50">
        <f>IFERROR(AVERAGE(INDEX(AJ:AJ,IFERROR(MATCH($B91-Annex!$B$4/60,$B:$B),2)):AJ91),IF(Data!$B$2="",0,"-"))</f>
        <v>-3.0462318515847648E-2</v>
      </c>
      <c r="AG91" s="50">
        <f>IFERROR(AVERAGE(INDEX(AK:AK,IFERROR(MATCH($B91-Annex!$B$4/60,$B:$B),2)):AK91),IF(Data!$B$2="",0,"-"))</f>
        <v>14.712576328840209</v>
      </c>
      <c r="AH91" s="50">
        <f>IFERROR(AVERAGE(INDEX(AL:AL,IFERROR(MATCH($B91-Annex!$B$4/60,$B:$B),2)):AL91),IF(Data!$B$2="",0,"-"))</f>
        <v>0.42805700045476319</v>
      </c>
      <c r="AI91" s="50">
        <f>IFERROR(AVERAGE(INDEX(AM:AM,IFERROR(MATCH($B91-Annex!$B$4/60,$B:$B),2)):AM91),IF(Data!$B$2="",0,"-"))</f>
        <v>-4.057750134013701</v>
      </c>
      <c r="AJ91" s="50">
        <f>IFERROR((5.670373*10^-8*(AN91+273.15)^4+((Annex!$B$5+Annex!$B$6)*(AN91-J91)+Annex!$B$7*(AN91-INDEX(AN:AN,IFERROR(MATCH($B91-Annex!$B$9/60,$B:$B),2)))/(60*($B91-INDEX($B:$B,IFERROR(MATCH($B91-Annex!$B$9/60,$B:$B),2)))))/Annex!$B$8)/1000,IF(Data!$B$2="",0,"-"))</f>
        <v>-9.1344891148709445E-2</v>
      </c>
      <c r="AK91" s="50">
        <f>IFERROR((5.670373*10^-8*(AO91+273.15)^4+((Annex!$B$5+Annex!$B$6)*(AO91-M91)+Annex!$B$7*(AO91-INDEX(AO:AO,IFERROR(MATCH($B91-Annex!$B$9/60,$B:$B),2)))/(60*($B91-INDEX($B:$B,IFERROR(MATCH($B91-Annex!$B$9/60,$B:$B),2)))))/Annex!$B$8)/1000,IF(Data!$B$2="",0,"-"))</f>
        <v>25.399023194928507</v>
      </c>
      <c r="AL91" s="50">
        <f>IFERROR((5.670373*10^-8*(AP91+273.15)^4+((Annex!$B$5+Annex!$B$6)*(AP91-P91)+Annex!$B$7*(AP91-INDEX(AP:AP,IFERROR(MATCH($B91-Annex!$B$9/60,$B:$B),2)))/(60*($B91-INDEX($B:$B,IFERROR(MATCH($B91-Annex!$B$9/60,$B:$B),2)))))/Annex!$B$8)/1000,IF(Data!$B$2="",0,"-"))</f>
        <v>0.39762087356401227</v>
      </c>
      <c r="AM91" s="50">
        <f>IFERROR((5.670373*10^-8*(AQ91+273.15)^4+((Annex!$B$5+Annex!$B$6)*(AQ91-S91)+Annex!$B$7*(AQ91-INDEX(AQ:AQ,IFERROR(MATCH($B91-Annex!$B$9/60,$B:$B),2)))/(60*($B91-INDEX($B:$B,IFERROR(MATCH($B91-Annex!$B$9/60,$B:$B),2)))))/Annex!$B$8)/1000,IF(Data!$B$2="",0,"-"))</f>
        <v>-9.7743200055494306</v>
      </c>
      <c r="AN91" s="20">
        <v>29.405999999999999</v>
      </c>
      <c r="AO91" s="20">
        <v>170.68700000000001</v>
      </c>
      <c r="AP91" s="20">
        <v>22.210999999999999</v>
      </c>
      <c r="AQ91" s="20">
        <v>100.143</v>
      </c>
      <c r="AR91" s="20">
        <v>69.347999999999999</v>
      </c>
      <c r="AS91" s="20">
        <v>22.175999999999998</v>
      </c>
      <c r="AT91" s="20">
        <v>381.66399999999999</v>
      </c>
      <c r="AU91" s="50">
        <f>IFERROR(AVERAGE(INDEX(BA:BA,IFERROR(MATCH($B91-Annex!$B$4/60,$B:$B),2)):BA91),IF(Data!$B$2="",0,"-"))</f>
        <v>2.8008535177775902</v>
      </c>
      <c r="AV91" s="50">
        <f>IFERROR(AVERAGE(INDEX(BB:BB,IFERROR(MATCH($B91-Annex!$B$4/60,$B:$B),2)):BB91),IF(Data!$B$2="",0,"-"))</f>
        <v>0.59536206333002695</v>
      </c>
      <c r="AW91" s="50">
        <f>IFERROR(AVERAGE(INDEX(BC:BC,IFERROR(MATCH($B91-Annex!$B$4/60,$B:$B),2)):BC91),IF(Data!$B$2="",0,"-"))</f>
        <v>0.7614079367563914</v>
      </c>
      <c r="AX91" s="50">
        <f>IFERROR(AVERAGE(INDEX(BD:BD,IFERROR(MATCH($B91-Annex!$B$4/60,$B:$B),2)):BD91),IF(Data!$B$2="",0,"-"))</f>
        <v>-7.3189940885695375</v>
      </c>
      <c r="AY91" s="50">
        <f>IFERROR(AVERAGE(INDEX(BE:BE,IFERROR(MATCH($B91-Annex!$B$4/60,$B:$B),2)):BE91),IF(Data!$B$2="",0,"-"))</f>
        <v>0.55429845324046023</v>
      </c>
      <c r="AZ91" s="50">
        <f>IFERROR(AVERAGE(INDEX(BF:BF,IFERROR(MATCH($B91-Annex!$B$4/60,$B:$B),2)):BF91),IF(Data!$B$2="",0,"-"))</f>
        <v>0.56840255996909039</v>
      </c>
      <c r="BA91" s="50">
        <f>IFERROR((5.670373*10^-8*(BG91+273.15)^4+((Annex!$B$5+Annex!$B$6)*(BG91-J91)+Annex!$B$7*(BG91-INDEX(BG:BG,IFERROR(MATCH($B91-Annex!$B$9/60,$B:$B),2)))/(60*($B91-INDEX($B:$B,IFERROR(MATCH($B91-Annex!$B$9/60,$B:$B),2)))))/Annex!$B$8)/1000,IF(Data!$B$2="",0,"-"))</f>
        <v>3.1083788289570848</v>
      </c>
      <c r="BB91" s="50">
        <f>IFERROR((5.670373*10^-8*(BH91+273.15)^4+((Annex!$B$5+Annex!$B$6)*(BH91-M91)+Annex!$B$7*(BH91-INDEX(BH:BH,IFERROR(MATCH($B91-Annex!$B$9/60,$B:$B),2)))/(60*($B91-INDEX($B:$B,IFERROR(MATCH($B91-Annex!$B$9/60,$B:$B),2)))))/Annex!$B$8)/1000,IF(Data!$B$2="",0,"-"))</f>
        <v>72.873581704751629</v>
      </c>
      <c r="BC91" s="50">
        <f>IFERROR((5.670373*10^-8*(BI91+273.15)^4+((Annex!$B$5+Annex!$B$6)*(BI91-P91)+Annex!$B$7*(BI91-INDEX(BI:BI,IFERROR(MATCH($B91-Annex!$B$9/60,$B:$B),2)))/(60*($B91-INDEX($B:$B,IFERROR(MATCH($B91-Annex!$B$9/60,$B:$B),2)))))/Annex!$B$8)/1000,IF(Data!$B$2="",0,"-"))</f>
        <v>0.82576244692056844</v>
      </c>
      <c r="BD91" s="50">
        <f>IFERROR((5.670373*10^-8*(BJ91+273.15)^4+((Annex!$B$5+Annex!$B$6)*(BJ91-S91)+Annex!$B$7*(BJ91-INDEX(BJ:BJ,IFERROR(MATCH($B91-Annex!$B$9/60,$B:$B),2)))/(60*($B91-INDEX($B:$B,IFERROR(MATCH($B91-Annex!$B$9/60,$B:$B),2)))))/Annex!$B$8)/1000,IF(Data!$B$2="",0,"-"))</f>
        <v>0.36234310777032602</v>
      </c>
      <c r="BE91" s="50">
        <f>IFERROR((5.670373*10^-8*(BK91+273.15)^4+((Annex!$B$5+Annex!$B$6)*(BK91-V91)+Annex!$B$7*(BK91-INDEX(BK:BK,IFERROR(MATCH($B91-Annex!$B$9/60,$B:$B),2)))/(60*($B91-INDEX($B:$B,IFERROR(MATCH($B91-Annex!$B$9/60,$B:$B),2)))))/Annex!$B$8)/1000,IF(Data!$B$2="",0,"-"))</f>
        <v>0.54777564150744673</v>
      </c>
      <c r="BF91" s="50">
        <f>IFERROR((5.670373*10^-8*(BL91+273.15)^4+((Annex!$B$5+Annex!$B$6)*(BL91-Y91)+Annex!$B$7*(BL91-INDEX(BL:BL,IFERROR(MATCH($B91-Annex!$B$9/60,$B:$B),2)))/(60*($B91-INDEX($B:$B,IFERROR(MATCH($B91-Annex!$B$9/60,$B:$B),2)))))/Annex!$B$8)/1000,IF(Data!$B$2="",0,"-"))</f>
        <v>0.56741173883610818</v>
      </c>
      <c r="BG91" s="20">
        <v>70.751000000000005</v>
      </c>
      <c r="BH91" s="20">
        <v>382.74400000000003</v>
      </c>
      <c r="BI91" s="20">
        <v>26.669</v>
      </c>
      <c r="BJ91" s="20">
        <v>83.721999999999994</v>
      </c>
      <c r="BK91" s="20">
        <v>22.72</v>
      </c>
      <c r="BL91" s="20">
        <v>23.702999999999999</v>
      </c>
    </row>
    <row r="92" spans="1:64" x14ac:dyDescent="0.3">
      <c r="A92" s="5">
        <v>91</v>
      </c>
      <c r="B92" s="19">
        <v>7.7071666717529297</v>
      </c>
      <c r="C92" s="20">
        <v>132.67671799999999</v>
      </c>
      <c r="D92" s="20">
        <v>130.238281</v>
      </c>
      <c r="E92" s="20">
        <v>164.53005899999999</v>
      </c>
      <c r="F92" s="49">
        <f>IFERROR(SUM(C92:E92),IF(Data!$B$2="",0,"-"))</f>
        <v>427.44505799999996</v>
      </c>
      <c r="G92" s="50">
        <f>IFERROR(F92-Annex!$B$10,IF(Data!$B$2="",0,"-"))</f>
        <v>150.81705799999997</v>
      </c>
      <c r="H92" s="50">
        <f>IFERROR(-14000*(G92-INDEX(G:G,IFERROR(MATCH($B92-Annex!$B$11/60,$B:$B),2)))/(60*($B92-INDEX($B:$B,IFERROR(MATCH($B92-Annex!$B$11/60,$B:$B),2)))),IF(Data!$B$2="",0,"-"))</f>
        <v>29.828430410568092</v>
      </c>
      <c r="I92" s="20">
        <v>0.82397710300000004</v>
      </c>
      <c r="J92" s="20">
        <v>76.954999999999998</v>
      </c>
      <c r="K92" s="20">
        <v>9.8999999999999993E+37</v>
      </c>
      <c r="L92" s="20">
        <v>464.709</v>
      </c>
      <c r="M92" s="20">
        <v>150.23599999999999</v>
      </c>
      <c r="N92" s="20">
        <v>681.19100000000003</v>
      </c>
      <c r="O92" s="20">
        <v>109.708</v>
      </c>
      <c r="P92" s="20">
        <v>26.616</v>
      </c>
      <c r="Q92" s="20">
        <v>475.62400000000002</v>
      </c>
      <c r="R92" s="20">
        <v>63.039000000000001</v>
      </c>
      <c r="S92" s="20">
        <v>166.833</v>
      </c>
      <c r="T92" s="20">
        <v>200.452</v>
      </c>
      <c r="U92" s="20">
        <v>37.694000000000003</v>
      </c>
      <c r="V92" s="20">
        <v>22.317</v>
      </c>
      <c r="W92" s="20">
        <v>323.01</v>
      </c>
      <c r="X92" s="20">
        <v>28.722000000000001</v>
      </c>
      <c r="Y92" s="20">
        <v>23.545000000000002</v>
      </c>
      <c r="Z92" s="20">
        <v>375.02199999999999</v>
      </c>
      <c r="AA92" s="20">
        <v>26.335000000000001</v>
      </c>
      <c r="AB92" s="20">
        <v>215.12799999999999</v>
      </c>
      <c r="AC92" s="20">
        <v>28.318000000000001</v>
      </c>
      <c r="AD92" s="20">
        <v>386.18599999999998</v>
      </c>
      <c r="AE92" s="20">
        <v>23.721</v>
      </c>
      <c r="AF92" s="50">
        <f>IFERROR(AVERAGE(INDEX(AJ:AJ,IFERROR(MATCH($B92-Annex!$B$4/60,$B:$B),2)):AJ92),IF(Data!$B$2="",0,"-"))</f>
        <v>-2.8094035597122462E-2</v>
      </c>
      <c r="AG92" s="50">
        <f>IFERROR(AVERAGE(INDEX(AK:AK,IFERROR(MATCH($B92-Annex!$B$4/60,$B:$B),2)):AK92),IF(Data!$B$2="",0,"-"))</f>
        <v>19.457457381296461</v>
      </c>
      <c r="AH92" s="50">
        <f>IFERROR(AVERAGE(INDEX(AL:AL,IFERROR(MATCH($B92-Annex!$B$4/60,$B:$B),2)):AL92),IF(Data!$B$2="",0,"-"))</f>
        <v>0.43284363814937177</v>
      </c>
      <c r="AI92" s="50">
        <f>IFERROR(AVERAGE(INDEX(AM:AM,IFERROR(MATCH($B92-Annex!$B$4/60,$B:$B),2)):AM92),IF(Data!$B$2="",0,"-"))</f>
        <v>-1.5045714508349717</v>
      </c>
      <c r="AJ92" s="50">
        <f>IFERROR((5.670373*10^-8*(AN92+273.15)^4+((Annex!$B$5+Annex!$B$6)*(AN92-J92)+Annex!$B$7*(AN92-INDEX(AN:AN,IFERROR(MATCH($B92-Annex!$B$9/60,$B:$B),2)))/(60*($B92-INDEX($B:$B,IFERROR(MATCH($B92-Annex!$B$9/60,$B:$B),2)))))/Annex!$B$8)/1000,IF(Data!$B$2="",0,"-"))</f>
        <v>-4.9313128167096126E-2</v>
      </c>
      <c r="AK92" s="50">
        <f>IFERROR((5.670373*10^-8*(AO92+273.15)^4+((Annex!$B$5+Annex!$B$6)*(AO92-M92)+Annex!$B$7*(AO92-INDEX(AO:AO,IFERROR(MATCH($B92-Annex!$B$9/60,$B:$B),2)))/(60*($B92-INDEX($B:$B,IFERROR(MATCH($B92-Annex!$B$9/60,$B:$B),2)))))/Annex!$B$8)/1000,IF(Data!$B$2="",0,"-"))</f>
        <v>3.6925423487752633</v>
      </c>
      <c r="AL92" s="50">
        <f>IFERROR((5.670373*10^-8*(AP92+273.15)^4+((Annex!$B$5+Annex!$B$6)*(AP92-P92)+Annex!$B$7*(AP92-INDEX(AP:AP,IFERROR(MATCH($B92-Annex!$B$9/60,$B:$B),2)))/(60*($B92-INDEX($B:$B,IFERROR(MATCH($B92-Annex!$B$9/60,$B:$B),2)))))/Annex!$B$8)/1000,IF(Data!$B$2="",0,"-"))</f>
        <v>0.43643827588839218</v>
      </c>
      <c r="AM92" s="50">
        <f>IFERROR((5.670373*10^-8*(AQ92+273.15)^4+((Annex!$B$5+Annex!$B$6)*(AQ92-S92)+Annex!$B$7*(AQ92-INDEX(AQ:AQ,IFERROR(MATCH($B92-Annex!$B$9/60,$B:$B),2)))/(60*($B92-INDEX($B:$B,IFERROR(MATCH($B92-Annex!$B$9/60,$B:$B),2)))))/Annex!$B$8)/1000,IF(Data!$B$2="",0,"-"))</f>
        <v>23.826997340183741</v>
      </c>
      <c r="AN92" s="20">
        <v>29.933</v>
      </c>
      <c r="AO92" s="20">
        <v>186.76</v>
      </c>
      <c r="AP92" s="20">
        <v>22.334</v>
      </c>
      <c r="AQ92" s="20">
        <v>164.29300000000001</v>
      </c>
      <c r="AR92" s="20">
        <v>72.563000000000002</v>
      </c>
      <c r="AS92" s="20">
        <v>22.193999999999999</v>
      </c>
      <c r="AT92" s="20">
        <v>295.40600000000001</v>
      </c>
      <c r="AU92" s="50">
        <f>IFERROR(AVERAGE(INDEX(BA:BA,IFERROR(MATCH($B92-Annex!$B$4/60,$B:$B),2)):BA92),IF(Data!$B$2="",0,"-"))</f>
        <v>2.9242548869186571</v>
      </c>
      <c r="AV92" s="50">
        <f>IFERROR(AVERAGE(INDEX(BB:BB,IFERROR(MATCH($B92-Annex!$B$4/60,$B:$B),2)):BB92),IF(Data!$B$2="",0,"-"))</f>
        <v>4.0765111734718085</v>
      </c>
      <c r="AW92" s="50">
        <f>IFERROR(AVERAGE(INDEX(BC:BC,IFERROR(MATCH($B92-Annex!$B$4/60,$B:$B),2)):BC92),IF(Data!$B$2="",0,"-"))</f>
        <v>0.78884434332442765</v>
      </c>
      <c r="AX92" s="50">
        <f>IFERROR(AVERAGE(INDEX(BD:BD,IFERROR(MATCH($B92-Annex!$B$4/60,$B:$B),2)):BD92),IF(Data!$B$2="",0,"-"))</f>
        <v>-9.3478317468064382</v>
      </c>
      <c r="AY92" s="50">
        <f>IFERROR(AVERAGE(INDEX(BE:BE,IFERROR(MATCH($B92-Annex!$B$4/60,$B:$B),2)):BE92),IF(Data!$B$2="",0,"-"))</f>
        <v>0.5600009255862326</v>
      </c>
      <c r="AZ92" s="50">
        <f>IFERROR(AVERAGE(INDEX(BF:BF,IFERROR(MATCH($B92-Annex!$B$4/60,$B:$B),2)):BF92),IF(Data!$B$2="",0,"-"))</f>
        <v>0.57479570982107531</v>
      </c>
      <c r="BA92" s="50">
        <f>IFERROR((5.670373*10^-8*(BG92+273.15)^4+((Annex!$B$5+Annex!$B$6)*(BG92-J92)+Annex!$B$7*(BG92-INDEX(BG:BG,IFERROR(MATCH($B92-Annex!$B$9/60,$B:$B),2)))/(60*($B92-INDEX($B:$B,IFERROR(MATCH($B92-Annex!$B$9/60,$B:$B),2)))))/Annex!$B$8)/1000,IF(Data!$B$2="",0,"-"))</f>
        <v>3.2433524058169518</v>
      </c>
      <c r="BB92" s="50">
        <f>IFERROR((5.670373*10^-8*(BH92+273.15)^4+((Annex!$B$5+Annex!$B$6)*(BH92-M92)+Annex!$B$7*(BH92-INDEX(BH:BH,IFERROR(MATCH($B92-Annex!$B$9/60,$B:$B),2)))/(60*($B92-INDEX($B:$B,IFERROR(MATCH($B92-Annex!$B$9/60,$B:$B),2)))))/Annex!$B$8)/1000,IF(Data!$B$2="",0,"-"))</f>
        <v>37.365712435509522</v>
      </c>
      <c r="BC92" s="50">
        <f>IFERROR((5.670373*10^-8*(BI92+273.15)^4+((Annex!$B$5+Annex!$B$6)*(BI92-P92)+Annex!$B$7*(BI92-INDEX(BI:BI,IFERROR(MATCH($B92-Annex!$B$9/60,$B:$B),2)))/(60*($B92-INDEX($B:$B,IFERROR(MATCH($B92-Annex!$B$9/60,$B:$B),2)))))/Annex!$B$8)/1000,IF(Data!$B$2="",0,"-"))</f>
        <v>0.87300457404596399</v>
      </c>
      <c r="BD92" s="50">
        <f>IFERROR((5.670373*10^-8*(BJ92+273.15)^4+((Annex!$B$5+Annex!$B$6)*(BJ92-S92)+Annex!$B$7*(BJ92-INDEX(BJ:BJ,IFERROR(MATCH($B92-Annex!$B$9/60,$B:$B),2)))/(60*($B92-INDEX($B:$B,IFERROR(MATCH($B92-Annex!$B$9/60,$B:$B),2)))))/Annex!$B$8)/1000,IF(Data!$B$2="",0,"-"))</f>
        <v>-4.7389900240053597</v>
      </c>
      <c r="BE92" s="50">
        <f>IFERROR((5.670373*10^-8*(BK92+273.15)^4+((Annex!$B$5+Annex!$B$6)*(BK92-V92)+Annex!$B$7*(BK92-INDEX(BK:BK,IFERROR(MATCH($B92-Annex!$B$9/60,$B:$B),2)))/(60*($B92-INDEX($B:$B,IFERROR(MATCH($B92-Annex!$B$9/60,$B:$B),2)))))/Annex!$B$8)/1000,IF(Data!$B$2="",0,"-"))</f>
        <v>0.57571948695956632</v>
      </c>
      <c r="BF92" s="50">
        <f>IFERROR((5.670373*10^-8*(BL92+273.15)^4+((Annex!$B$5+Annex!$B$6)*(BL92-Y92)+Annex!$B$7*(BL92-INDEX(BL:BL,IFERROR(MATCH($B92-Annex!$B$9/60,$B:$B),2)))/(60*($B92-INDEX($B:$B,IFERROR(MATCH($B92-Annex!$B$9/60,$B:$B),2)))))/Annex!$B$8)/1000,IF(Data!$B$2="",0,"-"))</f>
        <v>0.5853564818915703</v>
      </c>
      <c r="BG92" s="20">
        <v>73.212999999999994</v>
      </c>
      <c r="BH92" s="20">
        <v>341.15</v>
      </c>
      <c r="BI92" s="20">
        <v>27.071999999999999</v>
      </c>
      <c r="BJ92" s="20">
        <v>57.466000000000001</v>
      </c>
      <c r="BK92" s="20">
        <v>22.861000000000001</v>
      </c>
      <c r="BL92" s="20">
        <v>23.861000000000001</v>
      </c>
    </row>
    <row r="93" spans="1:64" x14ac:dyDescent="0.3">
      <c r="A93" s="5">
        <v>92</v>
      </c>
      <c r="B93" s="19">
        <v>7.794500004965812</v>
      </c>
      <c r="C93" s="20">
        <v>132.603488</v>
      </c>
      <c r="D93" s="20">
        <v>130.24153999999999</v>
      </c>
      <c r="E93" s="20">
        <v>164.52679800000001</v>
      </c>
      <c r="F93" s="49">
        <f>IFERROR(SUM(C93:E93),IF(Data!$B$2="",0,"-"))</f>
        <v>427.37182599999994</v>
      </c>
      <c r="G93" s="50">
        <f>IFERROR(F93-Annex!$B$10,IF(Data!$B$2="",0,"-"))</f>
        <v>150.74382599999996</v>
      </c>
      <c r="H93" s="50">
        <f>IFERROR(-14000*(G93-INDEX(G:G,IFERROR(MATCH($B93-Annex!$B$11/60,$B:$B),2)))/(60*($B93-INDEX($B:$B,IFERROR(MATCH($B93-Annex!$B$11/60,$B:$B),2)))),IF(Data!$B$2="",0,"-"))</f>
        <v>29.607202725294197</v>
      </c>
      <c r="I93" s="20">
        <v>0.82397710300000004</v>
      </c>
      <c r="J93" s="20">
        <v>79.912000000000006</v>
      </c>
      <c r="K93" s="20">
        <v>9.8999999999999993E+37</v>
      </c>
      <c r="L93" s="20">
        <v>477.46199999999999</v>
      </c>
      <c r="M93" s="20">
        <v>207.215</v>
      </c>
      <c r="N93" s="20">
        <v>686.18200000000002</v>
      </c>
      <c r="O93" s="20">
        <v>113.066</v>
      </c>
      <c r="P93" s="20">
        <v>27.248000000000001</v>
      </c>
      <c r="Q93" s="20">
        <v>425.29599999999999</v>
      </c>
      <c r="R93" s="20">
        <v>64.8</v>
      </c>
      <c r="S93" s="20">
        <v>191.02799999999999</v>
      </c>
      <c r="T93" s="20">
        <v>231.27099999999999</v>
      </c>
      <c r="U93" s="20">
        <v>38.491999999999997</v>
      </c>
      <c r="V93" s="20">
        <v>22.51</v>
      </c>
      <c r="W93" s="20">
        <v>354.11700000000002</v>
      </c>
      <c r="X93" s="20">
        <v>29.161000000000001</v>
      </c>
      <c r="Y93" s="20">
        <v>23.791</v>
      </c>
      <c r="Z93" s="20">
        <v>297.73899999999998</v>
      </c>
      <c r="AA93" s="20">
        <v>26.634</v>
      </c>
      <c r="AB93" s="20">
        <v>276.66300000000001</v>
      </c>
      <c r="AC93" s="20">
        <v>28.74</v>
      </c>
      <c r="AD93" s="20">
        <v>351.928</v>
      </c>
      <c r="AE93" s="20">
        <v>23.826000000000001</v>
      </c>
      <c r="AF93" s="50">
        <f>IFERROR(AVERAGE(INDEX(AJ:AJ,IFERROR(MATCH($B93-Annex!$B$4/60,$B:$B),2)):AJ93),IF(Data!$B$2="",0,"-"))</f>
        <v>-3.9427625859315675E-2</v>
      </c>
      <c r="AG93" s="50">
        <f>IFERROR(AVERAGE(INDEX(AK:AK,IFERROR(MATCH($B93-Annex!$B$4/60,$B:$B),2)):AK93),IF(Data!$B$2="",0,"-"))</f>
        <v>11.354367638430647</v>
      </c>
      <c r="AH93" s="50">
        <f>IFERROR(AVERAGE(INDEX(AL:AL,IFERROR(MATCH($B93-Annex!$B$4/60,$B:$B),2)):AL93),IF(Data!$B$2="",0,"-"))</f>
        <v>0.43411719909485796</v>
      </c>
      <c r="AI93" s="50">
        <f>IFERROR(AVERAGE(INDEX(AM:AM,IFERROR(MATCH($B93-Annex!$B$4/60,$B:$B),2)):AM93),IF(Data!$B$2="",0,"-"))</f>
        <v>15.591868012029677</v>
      </c>
      <c r="AJ93" s="50">
        <f>IFERROR((5.670373*10^-8*(AN93+273.15)^4+((Annex!$B$5+Annex!$B$6)*(AN93-J93)+Annex!$B$7*(AN93-INDEX(AN:AN,IFERROR(MATCH($B93-Annex!$B$9/60,$B:$B),2)))/(60*($B93-INDEX($B:$B,IFERROR(MATCH($B93-Annex!$B$9/60,$B:$B),2)))))/Annex!$B$8)/1000,IF(Data!$B$2="",0,"-"))</f>
        <v>-9.2072950148590224E-2</v>
      </c>
      <c r="AK93" s="50">
        <f>IFERROR((5.670373*10^-8*(AO93+273.15)^4+((Annex!$B$5+Annex!$B$6)*(AO93-M93)+Annex!$B$7*(AO93-INDEX(AO:AO,IFERROR(MATCH($B93-Annex!$B$9/60,$B:$B),2)))/(60*($B93-INDEX($B:$B,IFERROR(MATCH($B93-Annex!$B$9/60,$B:$B),2)))))/Annex!$B$8)/1000,IF(Data!$B$2="",0,"-"))</f>
        <v>-25.435184990254967</v>
      </c>
      <c r="AL93" s="50">
        <f>IFERROR((5.670373*10^-8*(AP93+273.15)^4+((Annex!$B$5+Annex!$B$6)*(AP93-P93)+Annex!$B$7*(AP93-INDEX(AP:AP,IFERROR(MATCH($B93-Annex!$B$9/60,$B:$B),2)))/(60*($B93-INDEX($B:$B,IFERROR(MATCH($B93-Annex!$B$9/60,$B:$B),2)))))/Annex!$B$8)/1000,IF(Data!$B$2="",0,"-"))</f>
        <v>0.4321604492500683</v>
      </c>
      <c r="AM93" s="50">
        <f>IFERROR((5.670373*10^-8*(AQ93+273.15)^4+((Annex!$B$5+Annex!$B$6)*(AQ93-S93)+Annex!$B$7*(AQ93-INDEX(AQ:AQ,IFERROR(MATCH($B93-Annex!$B$9/60,$B:$B),2)))/(60*($B93-INDEX($B:$B,IFERROR(MATCH($B93-Annex!$B$9/60,$B:$B),2)))))/Annex!$B$8)/1000,IF(Data!$B$2="",0,"-"))</f>
        <v>31.146839420643836</v>
      </c>
      <c r="AN93" s="20">
        <v>30.459</v>
      </c>
      <c r="AO93" s="20">
        <v>122.023</v>
      </c>
      <c r="AP93" s="20">
        <v>22.422000000000001</v>
      </c>
      <c r="AQ93" s="20">
        <v>158.589</v>
      </c>
      <c r="AR93" s="20">
        <v>76.75</v>
      </c>
      <c r="AS93" s="20">
        <v>22.228999999999999</v>
      </c>
      <c r="AT93" s="20">
        <v>297.67</v>
      </c>
      <c r="AU93" s="50">
        <f>IFERROR(AVERAGE(INDEX(BA:BA,IFERROR(MATCH($B93-Annex!$B$4/60,$B:$B),2)):BA93),IF(Data!$B$2="",0,"-"))</f>
        <v>3.0207855362581735</v>
      </c>
      <c r="AV93" s="50">
        <f>IFERROR(AVERAGE(INDEX(BB:BB,IFERROR(MATCH($B93-Annex!$B$4/60,$B:$B),2)):BB93),IF(Data!$B$2="",0,"-"))</f>
        <v>10.691839254950271</v>
      </c>
      <c r="AW93" s="50">
        <f>IFERROR(AVERAGE(INDEX(BC:BC,IFERROR(MATCH($B93-Annex!$B$4/60,$B:$B),2)):BC93),IF(Data!$B$2="",0,"-"))</f>
        <v>0.8111461769075109</v>
      </c>
      <c r="AX93" s="50">
        <f>IFERROR(AVERAGE(INDEX(BD:BD,IFERROR(MATCH($B93-Annex!$B$4/60,$B:$B),2)):BD93),IF(Data!$B$2="",0,"-"))</f>
        <v>-13.323996589941101</v>
      </c>
      <c r="AY93" s="50">
        <f>IFERROR(AVERAGE(INDEX(BE:BE,IFERROR(MATCH($B93-Annex!$B$4/60,$B:$B),2)):BE93),IF(Data!$B$2="",0,"-"))</f>
        <v>0.57032031853412735</v>
      </c>
      <c r="AZ93" s="50">
        <f>IFERROR(AVERAGE(INDEX(BF:BF,IFERROR(MATCH($B93-Annex!$B$4/60,$B:$B),2)):BF93),IF(Data!$B$2="",0,"-"))</f>
        <v>0.59075448517640372</v>
      </c>
      <c r="BA93" s="50">
        <f>IFERROR((5.670373*10^-8*(BG93+273.15)^4+((Annex!$B$5+Annex!$B$6)*(BG93-J93)+Annex!$B$7*(BG93-INDEX(BG:BG,IFERROR(MATCH($B93-Annex!$B$9/60,$B:$B),2)))/(60*($B93-INDEX($B:$B,IFERROR(MATCH($B93-Annex!$B$9/60,$B:$B),2)))))/Annex!$B$8)/1000,IF(Data!$B$2="",0,"-"))</f>
        <v>3.3094807726804674</v>
      </c>
      <c r="BB93" s="50">
        <f>IFERROR((5.670373*10^-8*(BH93+273.15)^4+((Annex!$B$5+Annex!$B$6)*(BH93-M93)+Annex!$B$7*(BH93-INDEX(BH:BH,IFERROR(MATCH($B93-Annex!$B$9/60,$B:$B),2)))/(60*($B93-INDEX($B:$B,IFERROR(MATCH($B93-Annex!$B$9/60,$B:$B),2)))))/Annex!$B$8)/1000,IF(Data!$B$2="",0,"-"))</f>
        <v>-56.420272971250924</v>
      </c>
      <c r="BC93" s="50">
        <f>IFERROR((5.670373*10^-8*(BI93+273.15)^4+((Annex!$B$5+Annex!$B$6)*(BI93-P93)+Annex!$B$7*(BI93-INDEX(BI:BI,IFERROR(MATCH($B93-Annex!$B$9/60,$B:$B),2)))/(60*($B93-INDEX($B:$B,IFERROR(MATCH($B93-Annex!$B$9/60,$B:$B),2)))))/Annex!$B$8)/1000,IF(Data!$B$2="",0,"-"))</f>
        <v>0.86230194082578393</v>
      </c>
      <c r="BD93" s="50">
        <f>IFERROR((5.670373*10^-8*(BJ93+273.15)^4+((Annex!$B$5+Annex!$B$6)*(BJ93-S93)+Annex!$B$7*(BJ93-INDEX(BJ:BJ,IFERROR(MATCH($B93-Annex!$B$9/60,$B:$B),2)))/(60*($B93-INDEX($B:$B,IFERROR(MATCH($B93-Annex!$B$9/60,$B:$B),2)))))/Annex!$B$8)/1000,IF(Data!$B$2="",0,"-"))</f>
        <v>11.196645135192636</v>
      </c>
      <c r="BE93" s="50">
        <f>IFERROR((5.670373*10^-8*(BK93+273.15)^4+((Annex!$B$5+Annex!$B$6)*(BK93-V93)+Annex!$B$7*(BK93-INDEX(BK:BK,IFERROR(MATCH($B93-Annex!$B$9/60,$B:$B),2)))/(60*($B93-INDEX($B:$B,IFERROR(MATCH($B93-Annex!$B$9/60,$B:$B),2)))))/Annex!$B$8)/1000,IF(Data!$B$2="",0,"-"))</f>
        <v>0.60991582369295982</v>
      </c>
      <c r="BF93" s="50">
        <f>IFERROR((5.670373*10^-8*(BL93+273.15)^4+((Annex!$B$5+Annex!$B$6)*(BL93-Y93)+Annex!$B$7*(BL93-INDEX(BL:BL,IFERROR(MATCH($B93-Annex!$B$9/60,$B:$B),2)))/(60*($B93-INDEX($B:$B,IFERROR(MATCH($B93-Annex!$B$9/60,$B:$B),2)))))/Annex!$B$8)/1000,IF(Data!$B$2="",0,"-"))</f>
        <v>0.65656620128660559</v>
      </c>
      <c r="BG93" s="20">
        <v>75.759</v>
      </c>
      <c r="BH93" s="20">
        <v>261.08699999999999</v>
      </c>
      <c r="BI93" s="20">
        <v>27.440999999999999</v>
      </c>
      <c r="BJ93" s="20">
        <v>106.985</v>
      </c>
      <c r="BK93" s="20">
        <v>23.036000000000001</v>
      </c>
      <c r="BL93" s="20">
        <v>24.106999999999999</v>
      </c>
    </row>
    <row r="94" spans="1:64" x14ac:dyDescent="0.3">
      <c r="A94" s="5">
        <v>93</v>
      </c>
      <c r="B94" s="19">
        <v>7.8788333397824317</v>
      </c>
      <c r="C94" s="20">
        <v>132.593729</v>
      </c>
      <c r="D94" s="20">
        <v>130.27330000000001</v>
      </c>
      <c r="E94" s="20">
        <v>164.53169</v>
      </c>
      <c r="F94" s="49">
        <f>IFERROR(SUM(C94:E94),IF(Data!$B$2="",0,"-"))</f>
        <v>427.39871900000003</v>
      </c>
      <c r="G94" s="50">
        <f>IFERROR(F94-Annex!$B$10,IF(Data!$B$2="",0,"-"))</f>
        <v>150.77071900000004</v>
      </c>
      <c r="H94" s="50">
        <f>IFERROR(-14000*(G94-INDEX(G:G,IFERROR(MATCH($B94-Annex!$B$11/60,$B:$B),2)))/(60*($B94-INDEX($B:$B,IFERROR(MATCH($B94-Annex!$B$11/60,$B:$B),2)))),IF(Data!$B$2="",0,"-"))</f>
        <v>51.18483795533254</v>
      </c>
      <c r="I94" s="20">
        <v>0.78275209000000001</v>
      </c>
      <c r="J94" s="20">
        <v>83.174999999999997</v>
      </c>
      <c r="K94" s="20">
        <v>311.13099999999997</v>
      </c>
      <c r="L94" s="20">
        <v>488.81799999999998</v>
      </c>
      <c r="M94" s="20">
        <v>215.12799999999999</v>
      </c>
      <c r="N94" s="20">
        <v>403.25900000000001</v>
      </c>
      <c r="O94" s="20">
        <v>117.041</v>
      </c>
      <c r="P94" s="20">
        <v>27.652000000000001</v>
      </c>
      <c r="Q94" s="20">
        <v>287.065</v>
      </c>
      <c r="R94" s="20">
        <v>66.989000000000004</v>
      </c>
      <c r="S94" s="20">
        <v>240.63</v>
      </c>
      <c r="T94" s="20">
        <v>147.62799999999999</v>
      </c>
      <c r="U94" s="20">
        <v>39.497999999999998</v>
      </c>
      <c r="V94" s="20">
        <v>22.667999999999999</v>
      </c>
      <c r="W94" s="20">
        <v>344.10599999999999</v>
      </c>
      <c r="X94" s="20">
        <v>29.652000000000001</v>
      </c>
      <c r="Y94" s="20">
        <v>24.018999999999998</v>
      </c>
      <c r="Z94" s="20">
        <v>242.01599999999999</v>
      </c>
      <c r="AA94" s="20">
        <v>26.95</v>
      </c>
      <c r="AB94" s="20">
        <v>294.274</v>
      </c>
      <c r="AC94" s="20">
        <v>29.388999999999999</v>
      </c>
      <c r="AD94" s="20">
        <v>324.68</v>
      </c>
      <c r="AE94" s="20">
        <v>24.053999999999998</v>
      </c>
      <c r="AF94" s="50">
        <f>IFERROR(AVERAGE(INDEX(AJ:AJ,IFERROR(MATCH($B94-Annex!$B$4/60,$B:$B),2)):AJ94),IF(Data!$B$2="",0,"-"))</f>
        <v>-6.1521753102016762E-2</v>
      </c>
      <c r="AG94" s="50">
        <f>IFERROR(AVERAGE(INDEX(AK:AK,IFERROR(MATCH($B94-Annex!$B$4/60,$B:$B),2)):AK94),IF(Data!$B$2="",0,"-"))</f>
        <v>-0.30943296053697872</v>
      </c>
      <c r="AH94" s="50">
        <f>IFERROR(AVERAGE(INDEX(AL:AL,IFERROR(MATCH($B94-Annex!$B$4/60,$B:$B),2)):AL94),IF(Data!$B$2="",0,"-"))</f>
        <v>0.43294258062172775</v>
      </c>
      <c r="AI94" s="50">
        <f>IFERROR(AVERAGE(INDEX(AM:AM,IFERROR(MATCH($B94-Annex!$B$4/60,$B:$B),2)):AM94),IF(Data!$B$2="",0,"-"))</f>
        <v>14.014195755656756</v>
      </c>
      <c r="AJ94" s="50">
        <f>IFERROR((5.670373*10^-8*(AN94+273.15)^4+((Annex!$B$5+Annex!$B$6)*(AN94-J94)+Annex!$B$7*(AN94-INDEX(AN:AN,IFERROR(MATCH($B94-Annex!$B$9/60,$B:$B),2)))/(60*($B94-INDEX($B:$B,IFERROR(MATCH($B94-Annex!$B$9/60,$B:$B),2)))))/Annex!$B$8)/1000,IF(Data!$B$2="",0,"-"))</f>
        <v>-0.12382614880170763</v>
      </c>
      <c r="AK94" s="50">
        <f>IFERROR((5.670373*10^-8*(AO94+273.15)^4+((Annex!$B$5+Annex!$B$6)*(AO94-M94)+Annex!$B$7*(AO94-INDEX(AO:AO,IFERROR(MATCH($B94-Annex!$B$9/60,$B:$B),2)))/(60*($B94-INDEX($B:$B,IFERROR(MATCH($B94-Annex!$B$9/60,$B:$B),2)))))/Annex!$B$8)/1000,IF(Data!$B$2="",0,"-"))</f>
        <v>-65.472682345809488</v>
      </c>
      <c r="AL94" s="50">
        <f>IFERROR((5.670373*10^-8*(AP94+273.15)^4+((Annex!$B$5+Annex!$B$6)*(AP94-P94)+Annex!$B$7*(AP94-INDEX(AP:AP,IFERROR(MATCH($B94-Annex!$B$9/60,$B:$B),2)))/(60*($B94-INDEX($B:$B,IFERROR(MATCH($B94-Annex!$B$9/60,$B:$B),2)))))/Annex!$B$8)/1000,IF(Data!$B$2="",0,"-"))</f>
        <v>0.44497208233224145</v>
      </c>
      <c r="AM94" s="50">
        <f>IFERROR((5.670373*10^-8*(AQ94+273.15)^4+((Annex!$B$5+Annex!$B$6)*(AQ94-S94)+Annex!$B$7*(AQ94-INDEX(AQ:AQ,IFERROR(MATCH($B94-Annex!$B$9/60,$B:$B),2)))/(60*($B94-INDEX($B:$B,IFERROR(MATCH($B94-Annex!$B$9/60,$B:$B),2)))))/Annex!$B$8)/1000,IF(Data!$B$2="",0,"-"))</f>
        <v>-31.342725113197613</v>
      </c>
      <c r="AN94" s="20">
        <v>31.039000000000001</v>
      </c>
      <c r="AO94" s="20">
        <v>63.569000000000003</v>
      </c>
      <c r="AP94" s="20">
        <v>22.58</v>
      </c>
      <c r="AQ94" s="20">
        <v>106.417</v>
      </c>
      <c r="AR94" s="20">
        <v>80.646000000000001</v>
      </c>
      <c r="AS94" s="20">
        <v>22.334</v>
      </c>
      <c r="AT94" s="20">
        <v>356.82900000000001</v>
      </c>
      <c r="AU94" s="50">
        <f>IFERROR(AVERAGE(INDEX(BA:BA,IFERROR(MATCH($B94-Annex!$B$4/60,$B:$B),2)):BA94),IF(Data!$B$2="",0,"-"))</f>
        <v>3.1054203017646373</v>
      </c>
      <c r="AV94" s="50">
        <f>IFERROR(AVERAGE(INDEX(BB:BB,IFERROR(MATCH($B94-Annex!$B$4/60,$B:$B),2)):BB94),IF(Data!$B$2="",0,"-"))</f>
        <v>6.7869119729259229</v>
      </c>
      <c r="AW94" s="50">
        <f>IFERROR(AVERAGE(INDEX(BC:BC,IFERROR(MATCH($B94-Annex!$B$4/60,$B:$B),2)):BC94),IF(Data!$B$2="",0,"-"))</f>
        <v>0.83432885622164488</v>
      </c>
      <c r="AX94" s="50">
        <f>IFERROR(AVERAGE(INDEX(BD:BD,IFERROR(MATCH($B94-Annex!$B$4/60,$B:$B),2)):BD94),IF(Data!$B$2="",0,"-"))</f>
        <v>-2.6525773799209693</v>
      </c>
      <c r="AY94" s="50">
        <f>IFERROR(AVERAGE(INDEX(BE:BE,IFERROR(MATCH($B94-Annex!$B$4/60,$B:$B),2)):BE94),IF(Data!$B$2="",0,"-"))</f>
        <v>0.58056635123956524</v>
      </c>
      <c r="AZ94" s="50">
        <f>IFERROR(AVERAGE(INDEX(BF:BF,IFERROR(MATCH($B94-Annex!$B$4/60,$B:$B),2)):BF94),IF(Data!$B$2="",0,"-"))</f>
        <v>0.60276959901030647</v>
      </c>
      <c r="BA94" s="50">
        <f>IFERROR((5.670373*10^-8*(BG94+273.15)^4+((Annex!$B$5+Annex!$B$6)*(BG94-J94)+Annex!$B$7*(BG94-INDEX(BG:BG,IFERROR(MATCH($B94-Annex!$B$9/60,$B:$B),2)))/(60*($B94-INDEX($B:$B,IFERROR(MATCH($B94-Annex!$B$9/60,$B:$B),2)))))/Annex!$B$8)/1000,IF(Data!$B$2="",0,"-"))</f>
        <v>3.36944004665735</v>
      </c>
      <c r="BB94" s="50">
        <f>IFERROR((5.670373*10^-8*(BH94+273.15)^4+((Annex!$B$5+Annex!$B$6)*(BH94-M94)+Annex!$B$7*(BH94-INDEX(BH:BH,IFERROR(MATCH($B94-Annex!$B$9/60,$B:$B),2)))/(60*($B94-INDEX($B:$B,IFERROR(MATCH($B94-Annex!$B$9/60,$B:$B),2)))))/Annex!$B$8)/1000,IF(Data!$B$2="",0,"-"))</f>
        <v>-26.934687427726924</v>
      </c>
      <c r="BC94" s="50">
        <f>IFERROR((5.670373*10^-8*(BI94+273.15)^4+((Annex!$B$5+Annex!$B$6)*(BI94-P94)+Annex!$B$7*(BI94-INDEX(BI:BI,IFERROR(MATCH($B94-Annex!$B$9/60,$B:$B),2)))/(60*($B94-INDEX($B:$B,IFERROR(MATCH($B94-Annex!$B$9/60,$B:$B),2)))))/Annex!$B$8)/1000,IF(Data!$B$2="",0,"-"))</f>
        <v>0.91061182901274673</v>
      </c>
      <c r="BD94" s="50">
        <f>IFERROR((5.670373*10^-8*(BJ94+273.15)^4+((Annex!$B$5+Annex!$B$6)*(BJ94-S94)+Annex!$B$7*(BJ94-INDEX(BJ:BJ,IFERROR(MATCH($B94-Annex!$B$9/60,$B:$B),2)))/(60*($B94-INDEX($B:$B,IFERROR(MATCH($B94-Annex!$B$9/60,$B:$B),2)))))/Annex!$B$8)/1000,IF(Data!$B$2="",0,"-"))</f>
        <v>62.204031384719165</v>
      </c>
      <c r="BE94" s="50">
        <f>IFERROR((5.670373*10^-8*(BK94+273.15)^4+((Annex!$B$5+Annex!$B$6)*(BK94-V94)+Annex!$B$7*(BK94-INDEX(BK:BK,IFERROR(MATCH($B94-Annex!$B$9/60,$B:$B),2)))/(60*($B94-INDEX($B:$B,IFERROR(MATCH($B94-Annex!$B$9/60,$B:$B),2)))))/Annex!$B$8)/1000,IF(Data!$B$2="",0,"-"))</f>
        <v>0.61888482935547939</v>
      </c>
      <c r="BF94" s="50">
        <f>IFERROR((5.670373*10^-8*(BL94+273.15)^4+((Annex!$B$5+Annex!$B$6)*(BL94-Y94)+Annex!$B$7*(BL94-INDEX(BL:BL,IFERROR(MATCH($B94-Annex!$B$9/60,$B:$B),2)))/(60*($B94-INDEX($B:$B,IFERROR(MATCH($B94-Annex!$B$9/60,$B:$B),2)))))/Annex!$B$8)/1000,IF(Data!$B$2="",0,"-"))</f>
        <v>0.68311565364200511</v>
      </c>
      <c r="BG94" s="20">
        <v>78.338999999999999</v>
      </c>
      <c r="BH94" s="20">
        <v>275.55500000000001</v>
      </c>
      <c r="BI94" s="20">
        <v>27.931999999999999</v>
      </c>
      <c r="BJ94" s="20">
        <v>177.68700000000001</v>
      </c>
      <c r="BK94" s="20">
        <v>23.193999999999999</v>
      </c>
      <c r="BL94" s="20">
        <v>24.317</v>
      </c>
    </row>
    <row r="95" spans="1:64" x14ac:dyDescent="0.3">
      <c r="A95" s="5">
        <v>94</v>
      </c>
      <c r="B95" s="19">
        <v>7.9630000004544854</v>
      </c>
      <c r="C95" s="20">
        <v>132.63766100000001</v>
      </c>
      <c r="D95" s="20">
        <v>130.263532</v>
      </c>
      <c r="E95" s="20">
        <v>164.51620800000001</v>
      </c>
      <c r="F95" s="49">
        <f>IFERROR(SUM(C95:E95),IF(Data!$B$2="",0,"-"))</f>
        <v>427.41740100000004</v>
      </c>
      <c r="G95" s="50">
        <f>IFERROR(F95-Annex!$B$10,IF(Data!$B$2="",0,"-"))</f>
        <v>150.78940100000005</v>
      </c>
      <c r="H95" s="50">
        <f>IFERROR(-14000*(G95-INDEX(G:G,IFERROR(MATCH($B95-Annex!$B$11/60,$B:$B),2)))/(60*($B95-INDEX($B:$B,IFERROR(MATCH($B95-Annex!$B$11/60,$B:$B),2)))),IF(Data!$B$2="",0,"-"))</f>
        <v>24.92087461437551</v>
      </c>
      <c r="I95" s="20">
        <v>0.78275209000000001</v>
      </c>
      <c r="J95" s="20">
        <v>81.209999999999994</v>
      </c>
      <c r="K95" s="20">
        <v>9.8999999999999993E+37</v>
      </c>
      <c r="L95" s="20">
        <v>498.209</v>
      </c>
      <c r="M95" s="20">
        <v>239.13499999999999</v>
      </c>
      <c r="N95" s="20">
        <v>523.47900000000004</v>
      </c>
      <c r="O95" s="20">
        <v>121.10299999999999</v>
      </c>
      <c r="P95" s="20">
        <v>28.196000000000002</v>
      </c>
      <c r="Q95" s="20">
        <v>286.37599999999998</v>
      </c>
      <c r="R95" s="20">
        <v>68.578999999999994</v>
      </c>
      <c r="S95" s="20">
        <v>237.27</v>
      </c>
      <c r="T95" s="20">
        <v>152.34200000000001</v>
      </c>
      <c r="U95" s="20">
        <v>40.485999999999997</v>
      </c>
      <c r="V95" s="20">
        <v>22.65</v>
      </c>
      <c r="W95" s="20">
        <v>315.50599999999997</v>
      </c>
      <c r="X95" s="20">
        <v>30.126000000000001</v>
      </c>
      <c r="Y95" s="20">
        <v>24.23</v>
      </c>
      <c r="Z95" s="20">
        <v>249.83799999999999</v>
      </c>
      <c r="AA95" s="20">
        <v>27.353000000000002</v>
      </c>
      <c r="AB95" s="20">
        <v>266.70800000000003</v>
      </c>
      <c r="AC95" s="20">
        <v>29.652000000000001</v>
      </c>
      <c r="AD95" s="20">
        <v>314.036</v>
      </c>
      <c r="AE95" s="20">
        <v>24.212</v>
      </c>
      <c r="AF95" s="50">
        <f>IFERROR(AVERAGE(INDEX(AJ:AJ,IFERROR(MATCH($B95-Annex!$B$4/60,$B:$B),2)):AJ95),IF(Data!$B$2="",0,"-"))</f>
        <v>-6.4981002711676922E-2</v>
      </c>
      <c r="AG95" s="50">
        <f>IFERROR(AVERAGE(INDEX(AK:AK,IFERROR(MATCH($B95-Annex!$B$4/60,$B:$B),2)):AK95),IF(Data!$B$2="",0,"-"))</f>
        <v>-2.83548645597714</v>
      </c>
      <c r="AH95" s="50">
        <f>IFERROR(AVERAGE(INDEX(AL:AL,IFERROR(MATCH($B95-Annex!$B$4/60,$B:$B),2)):AL95),IF(Data!$B$2="",0,"-"))</f>
        <v>0.43456449662552615</v>
      </c>
      <c r="AI95" s="50">
        <f>IFERROR(AVERAGE(INDEX(AM:AM,IFERROR(MATCH($B95-Annex!$B$4/60,$B:$B),2)):AM95),IF(Data!$B$2="",0,"-"))</f>
        <v>2.5847091801267754</v>
      </c>
      <c r="AJ95" s="50">
        <f>IFERROR((5.670373*10^-8*(AN95+273.15)^4+((Annex!$B$5+Annex!$B$6)*(AN95-J95)+Annex!$B$7*(AN95-INDEX(AN:AN,IFERROR(MATCH($B95-Annex!$B$9/60,$B:$B),2)))/(60*($B95-INDEX($B:$B,IFERROR(MATCH($B95-Annex!$B$9/60,$B:$B),2)))))/Annex!$B$8)/1000,IF(Data!$B$2="",0,"-"))</f>
        <v>-3.4630153858476037E-2</v>
      </c>
      <c r="AK95" s="50">
        <f>IFERROR((5.670373*10^-8*(AO95+273.15)^4+((Annex!$B$5+Annex!$B$6)*(AO95-M95)+Annex!$B$7*(AO95-INDEX(AO:AO,IFERROR(MATCH($B95-Annex!$B$9/60,$B:$B),2)))/(60*($B95-INDEX($B:$B,IFERROR(MATCH($B95-Annex!$B$9/60,$B:$B),2)))))/Annex!$B$8)/1000,IF(Data!$B$2="",0,"-"))</f>
        <v>-43.014848990079933</v>
      </c>
      <c r="AL95" s="50">
        <f>IFERROR((5.670373*10^-8*(AP95+273.15)^4+((Annex!$B$5+Annex!$B$6)*(AP95-P95)+Annex!$B$7*(AP95-INDEX(AP:AP,IFERROR(MATCH($B95-Annex!$B$9/60,$B:$B),2)))/(60*($B95-INDEX($B:$B,IFERROR(MATCH($B95-Annex!$B$9/60,$B:$B),2)))))/Annex!$B$8)/1000,IF(Data!$B$2="",0,"-"))</f>
        <v>0.4468952181696183</v>
      </c>
      <c r="AM95" s="50">
        <f>IFERROR((5.670373*10^-8*(AQ95+273.15)^4+((Annex!$B$5+Annex!$B$6)*(AQ95-S95)+Annex!$B$7*(AQ95-INDEX(AQ:AQ,IFERROR(MATCH($B95-Annex!$B$9/60,$B:$B),2)))/(60*($B95-INDEX($B:$B,IFERROR(MATCH($B95-Annex!$B$9/60,$B:$B),2)))))/Annex!$B$8)/1000,IF(Data!$B$2="",0,"-"))</f>
        <v>-42.629232254507954</v>
      </c>
      <c r="AN95" s="20">
        <v>31.6</v>
      </c>
      <c r="AO95" s="20">
        <v>46.401000000000003</v>
      </c>
      <c r="AP95" s="20">
        <v>22.684999999999999</v>
      </c>
      <c r="AQ95" s="20">
        <v>81.518000000000001</v>
      </c>
      <c r="AR95" s="20">
        <v>84.576999999999998</v>
      </c>
      <c r="AS95" s="20">
        <v>22.352</v>
      </c>
      <c r="AT95" s="20">
        <v>316.46300000000002</v>
      </c>
      <c r="AU95" s="50">
        <f>IFERROR(AVERAGE(INDEX(BA:BA,IFERROR(MATCH($B95-Annex!$B$4/60,$B:$B),2)):BA95),IF(Data!$B$2="",0,"-"))</f>
        <v>3.2176724786444799</v>
      </c>
      <c r="AV95" s="50">
        <f>IFERROR(AVERAGE(INDEX(BB:BB,IFERROR(MATCH($B95-Annex!$B$4/60,$B:$B),2)):BB95),IF(Data!$B$2="",0,"-"))</f>
        <v>1.3661234978226884</v>
      </c>
      <c r="AW95" s="50">
        <f>IFERROR(AVERAGE(INDEX(BC:BC,IFERROR(MATCH($B95-Annex!$B$4/60,$B:$B),2)):BC95),IF(Data!$B$2="",0,"-"))</f>
        <v>0.85749508903633775</v>
      </c>
      <c r="AX95" s="50">
        <f>IFERROR(AVERAGE(INDEX(BD:BD,IFERROR(MATCH($B95-Annex!$B$4/60,$B:$B),2)):BD95),IF(Data!$B$2="",0,"-"))</f>
        <v>7.2919774823390062</v>
      </c>
      <c r="AY95" s="50">
        <f>IFERROR(AVERAGE(INDEX(BE:BE,IFERROR(MATCH($B95-Annex!$B$4/60,$B:$B),2)):BE95),IF(Data!$B$2="",0,"-"))</f>
        <v>0.58567567880762195</v>
      </c>
      <c r="AZ95" s="50">
        <f>IFERROR(AVERAGE(INDEX(BF:BF,IFERROR(MATCH($B95-Annex!$B$4/60,$B:$B),2)):BF95),IF(Data!$B$2="",0,"-"))</f>
        <v>0.61618726533527357</v>
      </c>
      <c r="BA95" s="50">
        <f>IFERROR((5.670373*10^-8*(BG95+273.15)^4+((Annex!$B$5+Annex!$B$6)*(BG95-J95)+Annex!$B$7*(BG95-INDEX(BG:BG,IFERROR(MATCH($B95-Annex!$B$9/60,$B:$B),2)))/(60*($B95-INDEX($B:$B,IFERROR(MATCH($B95-Annex!$B$9/60,$B:$B),2)))))/Annex!$B$8)/1000,IF(Data!$B$2="",0,"-"))</f>
        <v>3.5740867245775862</v>
      </c>
      <c r="BB95" s="50">
        <f>IFERROR((5.670373*10^-8*(BH95+273.15)^4+((Annex!$B$5+Annex!$B$6)*(BH95-M95)+Annex!$B$7*(BH95-INDEX(BH:BH,IFERROR(MATCH($B95-Annex!$B$9/60,$B:$B),2)))/(60*($B95-INDEX($B:$B,IFERROR(MATCH($B95-Annex!$B$9/60,$B:$B),2)))))/Annex!$B$8)/1000,IF(Data!$B$2="",0,"-"))</f>
        <v>19.021479636722059</v>
      </c>
      <c r="BC95" s="50">
        <f>IFERROR((5.670373*10^-8*(BI95+273.15)^4+((Annex!$B$5+Annex!$B$6)*(BI95-P95)+Annex!$B$7*(BI95-INDEX(BI:BI,IFERROR(MATCH($B95-Annex!$B$9/60,$B:$B),2)))/(60*($B95-INDEX($B:$B,IFERROR(MATCH($B95-Annex!$B$9/60,$B:$B),2)))))/Annex!$B$8)/1000,IF(Data!$B$2="",0,"-"))</f>
        <v>0.91720086570096282</v>
      </c>
      <c r="BD95" s="50">
        <f>IFERROR((5.670373*10^-8*(BJ95+273.15)^4+((Annex!$B$5+Annex!$B$6)*(BJ95-S95)+Annex!$B$7*(BJ95-INDEX(BJ:BJ,IFERROR(MATCH($B95-Annex!$B$9/60,$B:$B),2)))/(60*($B95-INDEX($B:$B,IFERROR(MATCH($B95-Annex!$B$9/60,$B:$B),2)))))/Annex!$B$8)/1000,IF(Data!$B$2="",0,"-"))</f>
        <v>65.845334611422558</v>
      </c>
      <c r="BE95" s="50">
        <f>IFERROR((5.670373*10^-8*(BK95+273.15)^4+((Annex!$B$5+Annex!$B$6)*(BK95-V95)+Annex!$B$7*(BK95-INDEX(BK:BK,IFERROR(MATCH($B95-Annex!$B$9/60,$B:$B),2)))/(60*($B95-INDEX($B:$B,IFERROR(MATCH($B95-Annex!$B$9/60,$B:$B),2)))))/Annex!$B$8)/1000,IF(Data!$B$2="",0,"-"))</f>
        <v>0.57980131171112503</v>
      </c>
      <c r="BF95" s="50">
        <f>IFERROR((5.670373*10^-8*(BL95+273.15)^4+((Annex!$B$5+Annex!$B$6)*(BL95-Y95)+Annex!$B$7*(BL95-INDEX(BL:BL,IFERROR(MATCH($B95-Annex!$B$9/60,$B:$B),2)))/(60*($B95-INDEX($B:$B,IFERROR(MATCH($B95-Annex!$B$9/60,$B:$B),2)))))/Annex!$B$8)/1000,IF(Data!$B$2="",0,"-"))</f>
        <v>0.6322259007778821</v>
      </c>
      <c r="BG95" s="20">
        <v>80.936999999999998</v>
      </c>
      <c r="BH95" s="20">
        <v>285.11799999999999</v>
      </c>
      <c r="BI95" s="20">
        <v>28.300999999999998</v>
      </c>
      <c r="BJ95" s="20">
        <v>227.36099999999999</v>
      </c>
      <c r="BK95" s="20">
        <v>23.282</v>
      </c>
      <c r="BL95" s="20">
        <v>24.457999999999998</v>
      </c>
    </row>
    <row r="96" spans="1:64" x14ac:dyDescent="0.3">
      <c r="A96" s="5">
        <v>95</v>
      </c>
      <c r="B96" s="19">
        <v>8.0471666716039181</v>
      </c>
      <c r="C96" s="20">
        <v>132.64336</v>
      </c>
      <c r="D96" s="20">
        <v>130.30181099999999</v>
      </c>
      <c r="E96" s="20">
        <v>164.539028</v>
      </c>
      <c r="F96" s="49">
        <f>IFERROR(SUM(C96:E96),IF(Data!$B$2="",0,"-"))</f>
        <v>427.48419899999999</v>
      </c>
      <c r="G96" s="50">
        <f>IFERROR(F96-Annex!$B$10,IF(Data!$B$2="",0,"-"))</f>
        <v>150.856199</v>
      </c>
      <c r="H96" s="50">
        <f>IFERROR(-14000*(G96-INDEX(G:G,IFERROR(MATCH($B96-Annex!$B$11/60,$B:$B),2)))/(60*($B96-INDEX($B:$B,IFERROR(MATCH($B96-Annex!$B$11/60,$B:$B),2)))),IF(Data!$B$2="",0,"-"))</f>
        <v>8.4356497100945003</v>
      </c>
      <c r="I96" s="20">
        <v>0.86520211599999997</v>
      </c>
      <c r="J96" s="20">
        <v>84.046999999999997</v>
      </c>
      <c r="K96" s="20">
        <v>9.8999999999999993E+37</v>
      </c>
      <c r="L96" s="20">
        <v>509.68099999999998</v>
      </c>
      <c r="M96" s="20">
        <v>228.15600000000001</v>
      </c>
      <c r="N96" s="20">
        <v>593.62699999999995</v>
      </c>
      <c r="O96" s="20">
        <v>126.52</v>
      </c>
      <c r="P96" s="20">
        <v>28.459</v>
      </c>
      <c r="Q96" s="20">
        <v>286.01400000000001</v>
      </c>
      <c r="R96" s="20">
        <v>69.980999999999995</v>
      </c>
      <c r="S96" s="20">
        <v>200.506</v>
      </c>
      <c r="T96" s="20">
        <v>229.70500000000001</v>
      </c>
      <c r="U96" s="20">
        <v>41.283999999999999</v>
      </c>
      <c r="V96" s="20">
        <v>22.684999999999999</v>
      </c>
      <c r="W96" s="20">
        <v>311.06200000000001</v>
      </c>
      <c r="X96" s="20">
        <v>30.407</v>
      </c>
      <c r="Y96" s="20">
        <v>24.405000000000001</v>
      </c>
      <c r="Z96" s="20">
        <v>256.68400000000003</v>
      </c>
      <c r="AA96" s="20">
        <v>27.599</v>
      </c>
      <c r="AB96" s="20">
        <v>305.952</v>
      </c>
      <c r="AC96" s="20">
        <v>29.898</v>
      </c>
      <c r="AD96" s="20">
        <v>283.41300000000001</v>
      </c>
      <c r="AE96" s="20">
        <v>24.3</v>
      </c>
      <c r="AF96" s="50">
        <f>IFERROR(AVERAGE(INDEX(AJ:AJ,IFERROR(MATCH($B96-Annex!$B$4/60,$B:$B),2)):AJ96),IF(Data!$B$2="",0,"-"))</f>
        <v>-7.8939826456062165E-2</v>
      </c>
      <c r="AG96" s="50">
        <f>IFERROR(AVERAGE(INDEX(AK:AK,IFERROR(MATCH($B96-Annex!$B$4/60,$B:$B),2)):AK96),IF(Data!$B$2="",0,"-"))</f>
        <v>-8.4818169583797438</v>
      </c>
      <c r="AH96" s="50">
        <f>IFERROR(AVERAGE(INDEX(AL:AL,IFERROR(MATCH($B96-Annex!$B$4/60,$B:$B),2)):AL96),IF(Data!$B$2="",0,"-"))</f>
        <v>0.42870235220934821</v>
      </c>
      <c r="AI96" s="50">
        <f>IFERROR(AVERAGE(INDEX(AM:AM,IFERROR(MATCH($B96-Annex!$B$4/60,$B:$B),2)):AM96),IF(Data!$B$2="",0,"-"))</f>
        <v>-2.4240434293344486</v>
      </c>
      <c r="AJ96" s="50">
        <f>IFERROR((5.670373*10^-8*(AN96+273.15)^4+((Annex!$B$5+Annex!$B$6)*(AN96-J96)+Annex!$B$7*(AN96-INDEX(AN:AN,IFERROR(MATCH($B96-Annex!$B$9/60,$B:$B),2)))/(60*($B96-INDEX($B:$B,IFERROR(MATCH($B96-Annex!$B$9/60,$B:$B),2)))))/Annex!$B$8)/1000,IF(Data!$B$2="",0,"-"))</f>
        <v>-0.10084731238781371</v>
      </c>
      <c r="AK96" s="50">
        <f>IFERROR((5.670373*10^-8*(AO96+273.15)^4+((Annex!$B$5+Annex!$B$6)*(AO96-M96)+Annex!$B$7*(AO96-INDEX(AO:AO,IFERROR(MATCH($B96-Annex!$B$9/60,$B:$B),2)))/(60*($B96-INDEX($B:$B,IFERROR(MATCH($B96-Annex!$B$9/60,$B:$B),2)))))/Annex!$B$8)/1000,IF(Data!$B$2="",0,"-"))</f>
        <v>-15.900991956425122</v>
      </c>
      <c r="AL96" s="50">
        <f>IFERROR((5.670373*10^-8*(AP96+273.15)^4+((Annex!$B$5+Annex!$B$6)*(AP96-P96)+Annex!$B$7*(AP96-INDEX(AP:AP,IFERROR(MATCH($B96-Annex!$B$9/60,$B:$B),2)))/(60*($B96-INDEX($B:$B,IFERROR(MATCH($B96-Annex!$B$9/60,$B:$B),2)))))/Annex!$B$8)/1000,IF(Data!$B$2="",0,"-"))</f>
        <v>0.41654286799577661</v>
      </c>
      <c r="AM96" s="50">
        <f>IFERROR((5.670373*10^-8*(AQ96+273.15)^4+((Annex!$B$5+Annex!$B$6)*(AQ96-S96)+Annex!$B$7*(AQ96-INDEX(AQ:AQ,IFERROR(MATCH($B96-Annex!$B$9/60,$B:$B),2)))/(60*($B96-INDEX($B:$B,IFERROR(MATCH($B96-Annex!$B$9/60,$B:$B),2)))))/Annex!$B$8)/1000,IF(Data!$B$2="",0,"-"))</f>
        <v>-7.9731839839002854</v>
      </c>
      <c r="AN96" s="20">
        <v>32.143999999999998</v>
      </c>
      <c r="AO96" s="20">
        <v>40.07</v>
      </c>
      <c r="AP96" s="20">
        <v>22.79</v>
      </c>
      <c r="AQ96" s="20">
        <v>93.724000000000004</v>
      </c>
      <c r="AR96" s="20">
        <v>88.531999999999996</v>
      </c>
      <c r="AS96" s="20">
        <v>22.317</v>
      </c>
      <c r="AT96" s="20">
        <v>319.09100000000001</v>
      </c>
      <c r="AU96" s="50">
        <f>IFERROR(AVERAGE(INDEX(BA:BA,IFERROR(MATCH($B96-Annex!$B$4/60,$B:$B),2)):BA96),IF(Data!$B$2="",0,"-"))</f>
        <v>3.3110745540481075</v>
      </c>
      <c r="AV96" s="50">
        <f>IFERROR(AVERAGE(INDEX(BB:BB,IFERROR(MATCH($B96-Annex!$B$4/60,$B:$B),2)):BB96),IF(Data!$B$2="",0,"-"))</f>
        <v>-3.8811297767961475</v>
      </c>
      <c r="AW96" s="50">
        <f>IFERROR(AVERAGE(INDEX(BC:BC,IFERROR(MATCH($B96-Annex!$B$4/60,$B:$B),2)):BC96),IF(Data!$B$2="",0,"-"))</f>
        <v>0.86247114746269049</v>
      </c>
      <c r="AX96" s="50">
        <f>IFERROR(AVERAGE(INDEX(BD:BD,IFERROR(MATCH($B96-Annex!$B$4/60,$B:$B),2)):BD96),IF(Data!$B$2="",0,"-"))</f>
        <v>13.707958460674332</v>
      </c>
      <c r="AY96" s="50">
        <f>IFERROR(AVERAGE(INDEX(BE:BE,IFERROR(MATCH($B96-Annex!$B$4/60,$B:$B),2)):BE96),IF(Data!$B$2="",0,"-"))</f>
        <v>0.58162811650288149</v>
      </c>
      <c r="AZ96" s="50">
        <f>IFERROR(AVERAGE(INDEX(BF:BF,IFERROR(MATCH($B96-Annex!$B$4/60,$B:$B),2)):BF96),IF(Data!$B$2="",0,"-"))</f>
        <v>0.62057075765447844</v>
      </c>
      <c r="BA96" s="50">
        <f>IFERROR((5.670373*10^-8*(BG96+273.15)^4+((Annex!$B$5+Annex!$B$6)*(BG96-J96)+Annex!$B$7*(BG96-INDEX(BG:BG,IFERROR(MATCH($B96-Annex!$B$9/60,$B:$B),2)))/(60*($B96-INDEX($B:$B,IFERROR(MATCH($B96-Annex!$B$9/60,$B:$B),2)))))/Annex!$B$8)/1000,IF(Data!$B$2="",0,"-"))</f>
        <v>3.569048543252312</v>
      </c>
      <c r="BB96" s="50">
        <f>IFERROR((5.670373*10^-8*(BH96+273.15)^4+((Annex!$B$5+Annex!$B$6)*(BH96-M96)+Annex!$B$7*(BH96-INDEX(BH:BH,IFERROR(MATCH($B96-Annex!$B$9/60,$B:$B),2)))/(60*($B96-INDEX($B:$B,IFERROR(MATCH($B96-Annex!$B$9/60,$B:$B),2)))))/Annex!$B$8)/1000,IF(Data!$B$2="",0,"-"))</f>
        <v>-70.35763666656635</v>
      </c>
      <c r="BC96" s="50">
        <f>IFERROR((5.670373*10^-8*(BI96+273.15)^4+((Annex!$B$5+Annex!$B$6)*(BI96-P96)+Annex!$B$7*(BI96-INDEX(BI:BI,IFERROR(MATCH($B96-Annex!$B$9/60,$B:$B),2)))/(60*($B96-INDEX($B:$B,IFERROR(MATCH($B96-Annex!$B$9/60,$B:$B),2)))))/Annex!$B$8)/1000,IF(Data!$B$2="",0,"-"))</f>
        <v>0.83916176733602077</v>
      </c>
      <c r="BD96" s="50">
        <f>IFERROR((5.670373*10^-8*(BJ96+273.15)^4+((Annex!$B$5+Annex!$B$6)*(BJ96-S96)+Annex!$B$7*(BJ96-INDEX(BJ:BJ,IFERROR(MATCH($B96-Annex!$B$9/60,$B:$B),2)))/(60*($B96-INDEX($B:$B,IFERROR(MATCH($B96-Annex!$B$9/60,$B:$B),2)))))/Annex!$B$8)/1000,IF(Data!$B$2="",0,"-"))</f>
        <v>12.500813747557736</v>
      </c>
      <c r="BE96" s="50">
        <f>IFERROR((5.670373*10^-8*(BK96+273.15)^4+((Annex!$B$5+Annex!$B$6)*(BK96-V96)+Annex!$B$7*(BK96-INDEX(BK:BK,IFERROR(MATCH($B96-Annex!$B$9/60,$B:$B),2)))/(60*($B96-INDEX($B:$B,IFERROR(MATCH($B96-Annex!$B$9/60,$B:$B),2)))))/Annex!$B$8)/1000,IF(Data!$B$2="",0,"-"))</f>
        <v>0.55457396305025142</v>
      </c>
      <c r="BF96" s="50">
        <f>IFERROR((5.670373*10^-8*(BL96+273.15)^4+((Annex!$B$5+Annex!$B$6)*(BL96-Y96)+Annex!$B$7*(BL96-INDEX(BL:BL,IFERROR(MATCH($B96-Annex!$B$9/60,$B:$B),2)))/(60*($B96-INDEX($B:$B,IFERROR(MATCH($B96-Annex!$B$9/60,$B:$B),2)))))/Annex!$B$8)/1000,IF(Data!$B$2="",0,"-"))</f>
        <v>0.60593954391086458</v>
      </c>
      <c r="BG96" s="20">
        <v>83.465999999999994</v>
      </c>
      <c r="BH96" s="20">
        <v>140.78</v>
      </c>
      <c r="BI96" s="20">
        <v>28.634</v>
      </c>
      <c r="BJ96" s="20">
        <v>196.59399999999999</v>
      </c>
      <c r="BK96" s="20">
        <v>23.387</v>
      </c>
      <c r="BL96" s="20">
        <v>24.616</v>
      </c>
    </row>
    <row r="97" spans="1:64" x14ac:dyDescent="0.3">
      <c r="A97" s="5">
        <v>96</v>
      </c>
      <c r="B97" s="19">
        <v>8.1315000064205378</v>
      </c>
      <c r="C97" s="20">
        <v>132.596171</v>
      </c>
      <c r="D97" s="20">
        <v>130.32054299999999</v>
      </c>
      <c r="E97" s="20">
        <v>164.53087400000001</v>
      </c>
      <c r="F97" s="49">
        <f>IFERROR(SUM(C97:E97),IF(Data!$B$2="",0,"-"))</f>
        <v>427.447588</v>
      </c>
      <c r="G97" s="50">
        <f>IFERROR(F97-Annex!$B$10,IF(Data!$B$2="",0,"-"))</f>
        <v>150.81958800000001</v>
      </c>
      <c r="H97" s="50">
        <f>IFERROR(-14000*(G97-INDEX(G:G,IFERROR(MATCH($B97-Annex!$B$11/60,$B:$B),2)))/(60*($B97-INDEX($B:$B,IFERROR(MATCH($B97-Annex!$B$11/60,$B:$B),2)))),IF(Data!$B$2="",0,"-"))</f>
        <v>29.393099926467876</v>
      </c>
      <c r="I97" s="20">
        <v>0.82397710300000004</v>
      </c>
      <c r="J97" s="20">
        <v>88.018000000000001</v>
      </c>
      <c r="K97" s="20">
        <v>224.78</v>
      </c>
      <c r="L97" s="20">
        <v>512.47299999999996</v>
      </c>
      <c r="M97" s="20">
        <v>212.875</v>
      </c>
      <c r="N97" s="20">
        <v>248.28100000000001</v>
      </c>
      <c r="O97" s="20">
        <v>135.66499999999999</v>
      </c>
      <c r="P97" s="20">
        <v>29.091000000000001</v>
      </c>
      <c r="Q97" s="20">
        <v>176.54900000000001</v>
      </c>
      <c r="R97" s="20">
        <v>71.281000000000006</v>
      </c>
      <c r="S97" s="20">
        <v>167.04599999999999</v>
      </c>
      <c r="T97" s="20">
        <v>235.17599999999999</v>
      </c>
      <c r="U97" s="20">
        <v>42.03</v>
      </c>
      <c r="V97" s="20">
        <v>22.878</v>
      </c>
      <c r="W97" s="20">
        <v>245.56800000000001</v>
      </c>
      <c r="X97" s="20">
        <v>30.827999999999999</v>
      </c>
      <c r="Y97" s="20">
        <v>24.667999999999999</v>
      </c>
      <c r="Z97" s="20">
        <v>263.22699999999998</v>
      </c>
      <c r="AA97" s="20">
        <v>27.844999999999999</v>
      </c>
      <c r="AB97" s="20">
        <v>275.43400000000003</v>
      </c>
      <c r="AC97" s="20">
        <v>29.74</v>
      </c>
      <c r="AD97" s="20">
        <v>272.30099999999999</v>
      </c>
      <c r="AE97" s="20">
        <v>24.545000000000002</v>
      </c>
      <c r="AF97" s="50">
        <f>IFERROR(AVERAGE(INDEX(AJ:AJ,IFERROR(MATCH($B97-Annex!$B$4/60,$B:$B),2)):AJ97),IF(Data!$B$2="",0,"-"))</f>
        <v>-8.6918089243939359E-2</v>
      </c>
      <c r="AG97" s="50">
        <f>IFERROR(AVERAGE(INDEX(AK:AK,IFERROR(MATCH($B97-Annex!$B$4/60,$B:$B),2)):AK97),IF(Data!$B$2="",0,"-"))</f>
        <v>-12.682662351623453</v>
      </c>
      <c r="AH97" s="50">
        <f>IFERROR(AVERAGE(INDEX(AL:AL,IFERROR(MATCH($B97-Annex!$B$4/60,$B:$B),2)):AL97),IF(Data!$B$2="",0,"-"))</f>
        <v>0.42435918924722182</v>
      </c>
      <c r="AI97" s="50">
        <f>IFERROR(AVERAGE(INDEX(AM:AM,IFERROR(MATCH($B97-Annex!$B$4/60,$B:$B),2)):AM97),IF(Data!$B$2="",0,"-"))</f>
        <v>-4.5993115365703536</v>
      </c>
      <c r="AJ97" s="50">
        <f>IFERROR((5.670373*10^-8*(AN97+273.15)^4+((Annex!$B$5+Annex!$B$6)*(AN97-J97)+Annex!$B$7*(AN97-INDEX(AN:AN,IFERROR(MATCH($B97-Annex!$B$9/60,$B:$B),2)))/(60*($B97-INDEX($B:$B,IFERROR(MATCH($B97-Annex!$B$9/60,$B:$B),2)))))/Annex!$B$8)/1000,IF(Data!$B$2="",0,"-"))</f>
        <v>-0.11639204019518229</v>
      </c>
      <c r="AK97" s="50">
        <f>IFERROR((5.670373*10^-8*(AO97+273.15)^4+((Annex!$B$5+Annex!$B$6)*(AO97-M97)+Annex!$B$7*(AO97-INDEX(AO:AO,IFERROR(MATCH($B97-Annex!$B$9/60,$B:$B),2)))/(60*($B97-INDEX($B:$B,IFERROR(MATCH($B97-Annex!$B$9/60,$B:$B),2)))))/Annex!$B$8)/1000,IF(Data!$B$2="",0,"-"))</f>
        <v>31.953506277501578</v>
      </c>
      <c r="AL97" s="50">
        <f>IFERROR((5.670373*10^-8*(AP97+273.15)^4+((Annex!$B$5+Annex!$B$6)*(AP97-P97)+Annex!$B$7*(AP97-INDEX(AP:AP,IFERROR(MATCH($B97-Annex!$B$9/60,$B:$B),2)))/(60*($B97-INDEX($B:$B,IFERROR(MATCH($B97-Annex!$B$9/60,$B:$B),2)))))/Annex!$B$8)/1000,IF(Data!$B$2="",0,"-"))</f>
        <v>0.39588455753044388</v>
      </c>
      <c r="AM97" s="50">
        <f>IFERROR((5.670373*10^-8*(AQ97+273.15)^4+((Annex!$B$5+Annex!$B$6)*(AQ97-S97)+Annex!$B$7*(AQ97-INDEX(AQ:AQ,IFERROR(MATCH($B97-Annex!$B$9/60,$B:$B),2)))/(60*($B97-INDEX($B:$B,IFERROR(MATCH($B97-Annex!$B$9/60,$B:$B),2)))))/Annex!$B$8)/1000,IF(Data!$B$2="",0,"-"))</f>
        <v>4.550443840335233</v>
      </c>
      <c r="AN97" s="20">
        <v>32.811</v>
      </c>
      <c r="AO97" s="20">
        <v>110.036</v>
      </c>
      <c r="AP97" s="20">
        <v>22.878</v>
      </c>
      <c r="AQ97" s="20">
        <v>91.616</v>
      </c>
      <c r="AR97" s="20">
        <v>92.73</v>
      </c>
      <c r="AS97" s="20">
        <v>22.422000000000001</v>
      </c>
      <c r="AT97" s="20">
        <v>301.11799999999999</v>
      </c>
      <c r="AU97" s="50">
        <f>IFERROR(AVERAGE(INDEX(BA:BA,IFERROR(MATCH($B97-Annex!$B$4/60,$B:$B),2)):BA97),IF(Data!$B$2="",0,"-"))</f>
        <v>3.4030543984410508</v>
      </c>
      <c r="AV97" s="50">
        <f>IFERROR(AVERAGE(INDEX(BB:BB,IFERROR(MATCH($B97-Annex!$B$4/60,$B:$B),2)):BB97),IF(Data!$B$2="",0,"-"))</f>
        <v>-15.418340672946909</v>
      </c>
      <c r="AW97" s="50">
        <f>IFERROR(AVERAGE(INDEX(BC:BC,IFERROR(MATCH($B97-Annex!$B$4/60,$B:$B),2)):BC97),IF(Data!$B$2="",0,"-"))</f>
        <v>0.87580589083990046</v>
      </c>
      <c r="AX97" s="50">
        <f>IFERROR(AVERAGE(INDEX(BD:BD,IFERROR(MATCH($B97-Annex!$B$4/60,$B:$B),2)):BD97),IF(Data!$B$2="",0,"-"))</f>
        <v>15.500890291365112</v>
      </c>
      <c r="AY97" s="50">
        <f>IFERROR(AVERAGE(INDEX(BE:BE,IFERROR(MATCH($B97-Annex!$B$4/60,$B:$B),2)):BE97),IF(Data!$B$2="",0,"-"))</f>
        <v>0.58666749285584263</v>
      </c>
      <c r="AZ97" s="50">
        <f>IFERROR(AVERAGE(INDEX(BF:BF,IFERROR(MATCH($B97-Annex!$B$4/60,$B:$B),2)):BF97),IF(Data!$B$2="",0,"-"))</f>
        <v>0.62461407737964847</v>
      </c>
      <c r="BA97" s="50">
        <f>IFERROR((5.670373*10^-8*(BG97+273.15)^4+((Annex!$B$5+Annex!$B$6)*(BG97-J97)+Annex!$B$7*(BG97-INDEX(BG:BG,IFERROR(MATCH($B97-Annex!$B$9/60,$B:$B),2)))/(60*($B97-INDEX($B:$B,IFERROR(MATCH($B97-Annex!$B$9/60,$B:$B),2)))))/Annex!$B$8)/1000,IF(Data!$B$2="",0,"-"))</f>
        <v>3.647593467145605</v>
      </c>
      <c r="BB97" s="50">
        <f>IFERROR((5.670373*10^-8*(BH97+273.15)^4+((Annex!$B$5+Annex!$B$6)*(BH97-M97)+Annex!$B$7*(BH97-INDEX(BH:BH,IFERROR(MATCH($B97-Annex!$B$9/60,$B:$B),2)))/(60*($B97-INDEX($B:$B,IFERROR(MATCH($B97-Annex!$B$9/60,$B:$B),2)))))/Annex!$B$8)/1000,IF(Data!$B$2="",0,"-"))</f>
        <v>-83.476561422067377</v>
      </c>
      <c r="BC97" s="50">
        <f>IFERROR((5.670373*10^-8*(BI97+273.15)^4+((Annex!$B$5+Annex!$B$6)*(BI97-P97)+Annex!$B$7*(BI97-INDEX(BI:BI,IFERROR(MATCH($B97-Annex!$B$9/60,$B:$B),2)))/(60*($B97-INDEX($B:$B,IFERROR(MATCH($B97-Annex!$B$9/60,$B:$B),2)))))/Annex!$B$8)/1000,IF(Data!$B$2="",0,"-"))</f>
        <v>0.9025978120372562</v>
      </c>
      <c r="BD97" s="50">
        <f>IFERROR((5.670373*10^-8*(BJ97+273.15)^4+((Annex!$B$5+Annex!$B$6)*(BJ97-S97)+Annex!$B$7*(BJ97-INDEX(BJ:BJ,IFERROR(MATCH($B97-Annex!$B$9/60,$B:$B),2)))/(60*($B97-INDEX($B:$B,IFERROR(MATCH($B97-Annex!$B$9/60,$B:$B),2)))))/Annex!$B$8)/1000,IF(Data!$B$2="",0,"-"))</f>
        <v>-38.863945923101291</v>
      </c>
      <c r="BE97" s="50">
        <f>IFERROR((5.670373*10^-8*(BK97+273.15)^4+((Annex!$B$5+Annex!$B$6)*(BK97-V97)+Annex!$B$7*(BK97-INDEX(BK:BK,IFERROR(MATCH($B97-Annex!$B$9/60,$B:$B),2)))/(60*($B97-INDEX($B:$B,IFERROR(MATCH($B97-Annex!$B$9/60,$B:$B),2)))))/Annex!$B$8)/1000,IF(Data!$B$2="",0,"-"))</f>
        <v>0.6200013937140697</v>
      </c>
      <c r="BF97" s="50">
        <f>IFERROR((5.670373*10^-8*(BL97+273.15)^4+((Annex!$B$5+Annex!$B$6)*(BL97-Y97)+Annex!$B$7*(BL97-INDEX(BL:BL,IFERROR(MATCH($B97-Annex!$B$9/60,$B:$B),2)))/(60*($B97-INDEX($B:$B,IFERROR(MATCH($B97-Annex!$B$9/60,$B:$B),2)))))/Annex!$B$8)/1000,IF(Data!$B$2="",0,"-"))</f>
        <v>0.64168302131250288</v>
      </c>
      <c r="BG97" s="20">
        <v>86.218000000000004</v>
      </c>
      <c r="BH97" s="20">
        <v>125.401</v>
      </c>
      <c r="BI97" s="20">
        <v>29.126000000000001</v>
      </c>
      <c r="BJ97" s="20">
        <v>149.77500000000001</v>
      </c>
      <c r="BK97" s="20">
        <v>23.597999999999999</v>
      </c>
      <c r="BL97" s="20">
        <v>24.826000000000001</v>
      </c>
    </row>
    <row r="98" spans="1:64" x14ac:dyDescent="0.3">
      <c r="A98" s="5">
        <v>97</v>
      </c>
      <c r="B98" s="19">
        <v>8.2155000034254044</v>
      </c>
      <c r="C98" s="20">
        <v>132.63034400000001</v>
      </c>
      <c r="D98" s="20">
        <v>130.31402399999999</v>
      </c>
      <c r="E98" s="20">
        <v>164.52517700000001</v>
      </c>
      <c r="F98" s="49">
        <f>IFERROR(SUM(C98:E98),IF(Data!$B$2="",0,"-"))</f>
        <v>427.46954500000004</v>
      </c>
      <c r="G98" s="50">
        <f>IFERROR(F98-Annex!$B$10,IF(Data!$B$2="",0,"-"))</f>
        <v>150.84154500000005</v>
      </c>
      <c r="H98" s="50">
        <f>IFERROR(-14000*(G98-INDEX(G:G,IFERROR(MATCH($B98-Annex!$B$11/60,$B:$B),2)))/(60*($B98-INDEX($B:$B,IFERROR(MATCH($B98-Annex!$B$11/60,$B:$B),2)))),IF(Data!$B$2="",0,"-"))</f>
        <v>21.356326062263307</v>
      </c>
      <c r="I98" s="20">
        <v>0.86520211599999997</v>
      </c>
      <c r="J98" s="20">
        <v>90.587999999999994</v>
      </c>
      <c r="K98" s="20">
        <v>-159.84800000000001</v>
      </c>
      <c r="L98" s="20">
        <v>513.60900000000004</v>
      </c>
      <c r="M98" s="20">
        <v>230.51400000000001</v>
      </c>
      <c r="N98" s="20">
        <v>131.31100000000001</v>
      </c>
      <c r="O98" s="20">
        <v>144.74100000000001</v>
      </c>
      <c r="P98" s="20">
        <v>29.81</v>
      </c>
      <c r="Q98" s="20">
        <v>107.571</v>
      </c>
      <c r="R98" s="20">
        <v>72.733999999999995</v>
      </c>
      <c r="S98" s="20">
        <v>227.767</v>
      </c>
      <c r="T98" s="20">
        <v>123.238</v>
      </c>
      <c r="U98" s="20">
        <v>42.707000000000001</v>
      </c>
      <c r="V98" s="20">
        <v>23.071000000000002</v>
      </c>
      <c r="W98" s="20">
        <v>296.28100000000001</v>
      </c>
      <c r="X98" s="20">
        <v>31.196000000000002</v>
      </c>
      <c r="Y98" s="20">
        <v>24.844000000000001</v>
      </c>
      <c r="Z98" s="20">
        <v>180.071</v>
      </c>
      <c r="AA98" s="20">
        <v>28.073</v>
      </c>
      <c r="AB98" s="20">
        <v>315.67700000000002</v>
      </c>
      <c r="AC98" s="20">
        <v>30.126000000000001</v>
      </c>
      <c r="AD98" s="20">
        <v>289.92399999999998</v>
      </c>
      <c r="AE98" s="20">
        <v>24.616</v>
      </c>
      <c r="AF98" s="50">
        <f>IFERROR(AVERAGE(INDEX(AJ:AJ,IFERROR(MATCH($B98-Annex!$B$4/60,$B:$B),2)):AJ98),IF(Data!$B$2="",0,"-"))</f>
        <v>-9.3669066325833245E-2</v>
      </c>
      <c r="AG98" s="50">
        <f>IFERROR(AVERAGE(INDEX(AK:AK,IFERROR(MATCH($B98-Annex!$B$4/60,$B:$B),2)):AK98),IF(Data!$B$2="",0,"-"))</f>
        <v>-13.515272047236735</v>
      </c>
      <c r="AH98" s="50">
        <f>IFERROR(AVERAGE(INDEX(AL:AL,IFERROR(MATCH($B98-Annex!$B$4/60,$B:$B),2)):AL98),IF(Data!$B$2="",0,"-"))</f>
        <v>0.41949909964375126</v>
      </c>
      <c r="AI98" s="50">
        <f>IFERROR(AVERAGE(INDEX(AM:AM,IFERROR(MATCH($B98-Annex!$B$4/60,$B:$B),2)):AM98),IF(Data!$B$2="",0,"-"))</f>
        <v>-7.4770088453861314</v>
      </c>
      <c r="AJ98" s="50">
        <f>IFERROR((5.670373*10^-8*(AN98+273.15)^4+((Annex!$B$5+Annex!$B$6)*(AN98-J98)+Annex!$B$7*(AN98-INDEX(AN:AN,IFERROR(MATCH($B98-Annex!$B$9/60,$B:$B),2)))/(60*($B98-INDEX($B:$B,IFERROR(MATCH($B98-Annex!$B$9/60,$B:$B),2)))))/Annex!$B$8)/1000,IF(Data!$B$2="",0,"-"))</f>
        <v>-0.13860173072196671</v>
      </c>
      <c r="AK98" s="50">
        <f>IFERROR((5.670373*10^-8*(AO98+273.15)^4+((Annex!$B$5+Annex!$B$6)*(AO98-M98)+Annex!$B$7*(AO98-INDEX(AO:AO,IFERROR(MATCH($B98-Annex!$B$9/60,$B:$B),2)))/(60*($B98-INDEX($B:$B,IFERROR(MATCH($B98-Annex!$B$9/60,$B:$B),2)))))/Annex!$B$8)/1000,IF(Data!$B$2="",0,"-"))</f>
        <v>19.570755325635528</v>
      </c>
      <c r="AL98" s="50">
        <f>IFERROR((5.670373*10^-8*(AP98+273.15)^4+((Annex!$B$5+Annex!$B$6)*(AP98-P98)+Annex!$B$7*(AP98-INDEX(AP:AP,IFERROR(MATCH($B98-Annex!$B$9/60,$B:$B),2)))/(60*($B98-INDEX($B:$B,IFERROR(MATCH($B98-Annex!$B$9/60,$B:$B),2)))))/Annex!$B$8)/1000,IF(Data!$B$2="",0,"-"))</f>
        <v>0.36360024633971849</v>
      </c>
      <c r="AM98" s="50">
        <f>IFERROR((5.670373*10^-8*(AQ98+273.15)^4+((Annex!$B$5+Annex!$B$6)*(AQ98-S98)+Annex!$B$7*(AQ98-INDEX(AQ:AQ,IFERROR(MATCH($B98-Annex!$B$9/60,$B:$B),2)))/(60*($B98-INDEX($B:$B,IFERROR(MATCH($B98-Annex!$B$9/60,$B:$B),2)))))/Annex!$B$8)/1000,IF(Data!$B$2="",0,"-"))</f>
        <v>-29.918201167259888</v>
      </c>
      <c r="AN98" s="20">
        <v>33.39</v>
      </c>
      <c r="AO98" s="20">
        <v>82.388999999999996</v>
      </c>
      <c r="AP98" s="20">
        <v>22.948</v>
      </c>
      <c r="AQ98" s="20">
        <v>43.070999999999998</v>
      </c>
      <c r="AR98" s="20">
        <v>97.289000000000001</v>
      </c>
      <c r="AS98" s="20">
        <v>22.404</v>
      </c>
      <c r="AT98" s="20">
        <v>369.05500000000001</v>
      </c>
      <c r="AU98" s="50">
        <f>IFERROR(AVERAGE(INDEX(BA:BA,IFERROR(MATCH($B98-Annex!$B$4/60,$B:$B),2)):BA98),IF(Data!$B$2="",0,"-"))</f>
        <v>3.4942977022562132</v>
      </c>
      <c r="AV98" s="50">
        <f>IFERROR(AVERAGE(INDEX(BB:BB,IFERROR(MATCH($B98-Annex!$B$4/60,$B:$B),2)):BB98),IF(Data!$B$2="",0,"-"))</f>
        <v>-19.323372374174806</v>
      </c>
      <c r="AW98" s="50">
        <f>IFERROR(AVERAGE(INDEX(BC:BC,IFERROR(MATCH($B98-Annex!$B$4/60,$B:$B),2)):BC98),IF(Data!$B$2="",0,"-"))</f>
        <v>0.89687258763535904</v>
      </c>
      <c r="AX98" s="50">
        <f>IFERROR(AVERAGE(INDEX(BD:BD,IFERROR(MATCH($B98-Annex!$B$4/60,$B:$B),2)):BD98),IF(Data!$B$2="",0,"-"))</f>
        <v>19.472810576983427</v>
      </c>
      <c r="AY98" s="50">
        <f>IFERROR(AVERAGE(INDEX(BE:BE,IFERROR(MATCH($B98-Annex!$B$4/60,$B:$B),2)):BE98),IF(Data!$B$2="",0,"-"))</f>
        <v>0.59955594525452638</v>
      </c>
      <c r="AZ98" s="50">
        <f>IFERROR(AVERAGE(INDEX(BF:BF,IFERROR(MATCH($B98-Annex!$B$4/60,$B:$B),2)):BF98),IF(Data!$B$2="",0,"-"))</f>
        <v>0.64081213584204733</v>
      </c>
      <c r="BA98" s="50">
        <f>IFERROR((5.670373*10^-8*(BG98+273.15)^4+((Annex!$B$5+Annex!$B$6)*(BG98-J98)+Annex!$B$7*(BG98-INDEX(BG:BG,IFERROR(MATCH($B98-Annex!$B$9/60,$B:$B),2)))/(60*($B98-INDEX($B:$B,IFERROR(MATCH($B98-Annex!$B$9/60,$B:$B),2)))))/Annex!$B$8)/1000,IF(Data!$B$2="",0,"-"))</f>
        <v>3.7470819556632233</v>
      </c>
      <c r="BB98" s="50">
        <f>IFERROR((5.670373*10^-8*(BH98+273.15)^4+((Annex!$B$5+Annex!$B$6)*(BH98-M98)+Annex!$B$7*(BH98-INDEX(BH:BH,IFERROR(MATCH($B98-Annex!$B$9/60,$B:$B),2)))/(60*($B98-INDEX($B:$B,IFERROR(MATCH($B98-Annex!$B$9/60,$B:$B),2)))))/Annex!$B$8)/1000,IF(Data!$B$2="",0,"-"))</f>
        <v>45.538359796156335</v>
      </c>
      <c r="BC98" s="50">
        <f>IFERROR((5.670373*10^-8*(BI98+273.15)^4+((Annex!$B$5+Annex!$B$6)*(BI98-P98)+Annex!$B$7*(BI98-INDEX(BI:BI,IFERROR(MATCH($B98-Annex!$B$9/60,$B:$B),2)))/(60*($B98-INDEX($B:$B,IFERROR(MATCH($B98-Annex!$B$9/60,$B:$B),2)))))/Annex!$B$8)/1000,IF(Data!$B$2="",0,"-"))</f>
        <v>0.97322932448877852</v>
      </c>
      <c r="BD98" s="50">
        <f>IFERROR((5.670373*10^-8*(BJ98+273.15)^4+((Annex!$B$5+Annex!$B$6)*(BJ98-S98)+Annex!$B$7*(BJ98-INDEX(BJ:BJ,IFERROR(MATCH($B98-Annex!$B$9/60,$B:$B),2)))/(60*($B98-INDEX($B:$B,IFERROR(MATCH($B98-Annex!$B$9/60,$B:$B),2)))))/Annex!$B$8)/1000,IF(Data!$B$2="",0,"-"))</f>
        <v>28.165785107098554</v>
      </c>
      <c r="BE98" s="50">
        <f>IFERROR((5.670373*10^-8*(BK98+273.15)^4+((Annex!$B$5+Annex!$B$6)*(BK98-V98)+Annex!$B$7*(BK98-INDEX(BK:BK,IFERROR(MATCH($B98-Annex!$B$9/60,$B:$B),2)))/(60*($B98-INDEX($B:$B,IFERROR(MATCH($B98-Annex!$B$9/60,$B:$B),2)))))/Annex!$B$8)/1000,IF(Data!$B$2="",0,"-"))</f>
        <v>0.63799480829823274</v>
      </c>
      <c r="BF98" s="50">
        <f>IFERROR((5.670373*10^-8*(BL98+273.15)^4+((Annex!$B$5+Annex!$B$6)*(BL98-Y98)+Annex!$B$7*(BL98-INDEX(BL:BL,IFERROR(MATCH($B98-Annex!$B$9/60,$B:$B),2)))/(60*($B98-INDEX($B:$B,IFERROR(MATCH($B98-Annex!$B$9/60,$B:$B),2)))))/Annex!$B$8)/1000,IF(Data!$B$2="",0,"-"))</f>
        <v>0.6807981480729004</v>
      </c>
      <c r="BG98" s="20">
        <v>88.875</v>
      </c>
      <c r="BH98" s="20">
        <v>222.18100000000001</v>
      </c>
      <c r="BI98" s="20">
        <v>29.599</v>
      </c>
      <c r="BJ98" s="20">
        <v>242.43600000000001</v>
      </c>
      <c r="BK98" s="20">
        <v>23.738</v>
      </c>
      <c r="BL98" s="20">
        <v>25.053999999999998</v>
      </c>
    </row>
    <row r="99" spans="1:64" x14ac:dyDescent="0.3">
      <c r="A99" s="5">
        <v>98</v>
      </c>
      <c r="B99" s="19">
        <v>8.2996666745748371</v>
      </c>
      <c r="C99" s="20">
        <v>132.61407199999999</v>
      </c>
      <c r="D99" s="20">
        <v>130.323803</v>
      </c>
      <c r="E99" s="20">
        <v>164.48116899999999</v>
      </c>
      <c r="F99" s="49">
        <f>IFERROR(SUM(C99:E99),IF(Data!$B$2="",0,"-"))</f>
        <v>427.41904399999999</v>
      </c>
      <c r="G99" s="50">
        <f>IFERROR(F99-Annex!$B$10,IF(Data!$B$2="",0,"-"))</f>
        <v>150.791044</v>
      </c>
      <c r="H99" s="50">
        <f>IFERROR(-14000*(G99-INDEX(G:G,IFERROR(MATCH($B99-Annex!$B$11/60,$B:$B),2)))/(60*($B99-INDEX($B:$B,IFERROR(MATCH($B99-Annex!$B$11/60,$B:$B),2)))),IF(Data!$B$2="",0,"-"))</f>
        <v>28.898452382384541</v>
      </c>
      <c r="I99" s="20">
        <v>0.82397710300000004</v>
      </c>
      <c r="J99" s="20">
        <v>87.760999999999996</v>
      </c>
      <c r="K99" s="20">
        <v>9.8999999999999993E+37</v>
      </c>
      <c r="L99" s="20">
        <v>516.26700000000005</v>
      </c>
      <c r="M99" s="20">
        <v>213.37200000000001</v>
      </c>
      <c r="N99" s="20">
        <v>482.673</v>
      </c>
      <c r="O99" s="20">
        <v>152.09399999999999</v>
      </c>
      <c r="P99" s="20">
        <v>30.213999999999999</v>
      </c>
      <c r="Q99" s="20">
        <v>151.952</v>
      </c>
      <c r="R99" s="20">
        <v>74.033000000000001</v>
      </c>
      <c r="S99" s="20">
        <v>265.85500000000002</v>
      </c>
      <c r="T99" s="20">
        <v>240.173</v>
      </c>
      <c r="U99" s="20">
        <v>43.503999999999998</v>
      </c>
      <c r="V99" s="20">
        <v>22.966000000000001</v>
      </c>
      <c r="W99" s="20">
        <v>283.18900000000002</v>
      </c>
      <c r="X99" s="20">
        <v>31.6</v>
      </c>
      <c r="Y99" s="20">
        <v>24.896000000000001</v>
      </c>
      <c r="Z99" s="20">
        <v>239.29300000000001</v>
      </c>
      <c r="AA99" s="20">
        <v>28.335999999999999</v>
      </c>
      <c r="AB99" s="20">
        <v>315.72800000000001</v>
      </c>
      <c r="AC99" s="20">
        <v>30.704999999999998</v>
      </c>
      <c r="AD99" s="20">
        <v>279.76100000000002</v>
      </c>
      <c r="AE99" s="20">
        <v>24.826000000000001</v>
      </c>
      <c r="AF99" s="50">
        <f>IFERROR(AVERAGE(INDEX(AJ:AJ,IFERROR(MATCH($B99-Annex!$B$4/60,$B:$B),2)):AJ99),IF(Data!$B$2="",0,"-"))</f>
        <v>-9.1730631684474387E-2</v>
      </c>
      <c r="AG99" s="50">
        <f>IFERROR(AVERAGE(INDEX(AK:AK,IFERROR(MATCH($B99-Annex!$B$4/60,$B:$B),2)):AK99),IF(Data!$B$2="",0,"-"))</f>
        <v>-13.690841066798608</v>
      </c>
      <c r="AH99" s="50">
        <f>IFERROR(AVERAGE(INDEX(AL:AL,IFERROR(MATCH($B99-Annex!$B$4/60,$B:$B),2)):AL99),IF(Data!$B$2="",0,"-"))</f>
        <v>0.41506174397551904</v>
      </c>
      <c r="AI99" s="50">
        <f>IFERROR(AVERAGE(INDEX(AM:AM,IFERROR(MATCH($B99-Annex!$B$4/60,$B:$B),2)):AM99),IF(Data!$B$2="",0,"-"))</f>
        <v>-14.733272657618469</v>
      </c>
      <c r="AJ99" s="50">
        <f>IFERROR((5.670373*10^-8*(AN99+273.15)^4+((Annex!$B$5+Annex!$B$6)*(AN99-J99)+Annex!$B$7*(AN99-INDEX(AN:AN,IFERROR(MATCH($B99-Annex!$B$9/60,$B:$B),2)))/(60*($B99-INDEX($B:$B,IFERROR(MATCH($B99-Annex!$B$9/60,$B:$B),2)))))/Annex!$B$8)/1000,IF(Data!$B$2="",0,"-"))</f>
        <v>-3.5744085677584109E-2</v>
      </c>
      <c r="AK99" s="50">
        <f>IFERROR((5.670373*10^-8*(AO99+273.15)^4+((Annex!$B$5+Annex!$B$6)*(AO99-M99)+Annex!$B$7*(AO99-INDEX(AO:AO,IFERROR(MATCH($B99-Annex!$B$9/60,$B:$B),2)))/(60*($B99-INDEX($B:$B,IFERROR(MATCH($B99-Annex!$B$9/60,$B:$B),2)))))/Annex!$B$8)/1000,IF(Data!$B$2="",0,"-"))</f>
        <v>2.4635592118421346</v>
      </c>
      <c r="AL99" s="50">
        <f>IFERROR((5.670373*10^-8*(AP99+273.15)^4+((Annex!$B$5+Annex!$B$6)*(AP99-P99)+Annex!$B$7*(AP99-INDEX(AP:AP,IFERROR(MATCH($B99-Annex!$B$9/60,$B:$B),2)))/(60*($B99-INDEX($B:$B,IFERROR(MATCH($B99-Annex!$B$9/60,$B:$B),2)))))/Annex!$B$8)/1000,IF(Data!$B$2="",0,"-"))</f>
        <v>0.40537678621076639</v>
      </c>
      <c r="AM99" s="50">
        <f>IFERROR((5.670373*10^-8*(AQ99+273.15)^4+((Annex!$B$5+Annex!$B$6)*(AQ99-S99)+Annex!$B$7*(AQ99-INDEX(AQ:AQ,IFERROR(MATCH($B99-Annex!$B$9/60,$B:$B),2)))/(60*($B99-INDEX($B:$B,IFERROR(MATCH($B99-Annex!$B$9/60,$B:$B),2)))))/Annex!$B$8)/1000,IF(Data!$B$2="",0,"-"))</f>
        <v>-26.966849345442615</v>
      </c>
      <c r="AN99" s="20">
        <v>34.091999999999999</v>
      </c>
      <c r="AO99" s="20">
        <v>116.45099999999999</v>
      </c>
      <c r="AP99" s="20">
        <v>23.123999999999999</v>
      </c>
      <c r="AQ99" s="20">
        <v>48.046999999999997</v>
      </c>
      <c r="AR99" s="20">
        <v>102.26300000000001</v>
      </c>
      <c r="AS99" s="20">
        <v>22.51</v>
      </c>
      <c r="AT99" s="20">
        <v>321.13600000000002</v>
      </c>
      <c r="AU99" s="50">
        <f>IFERROR(AVERAGE(INDEX(BA:BA,IFERROR(MATCH($B99-Annex!$B$4/60,$B:$B),2)):BA99),IF(Data!$B$2="",0,"-"))</f>
        <v>3.5866537715078981</v>
      </c>
      <c r="AV99" s="50">
        <f>IFERROR(AVERAGE(INDEX(BB:BB,IFERROR(MATCH($B99-Annex!$B$4/60,$B:$B),2)):BB99),IF(Data!$B$2="",0,"-"))</f>
        <v>-21.781071574560645</v>
      </c>
      <c r="AW99" s="50">
        <f>IFERROR(AVERAGE(INDEX(BC:BC,IFERROR(MATCH($B99-Annex!$B$4/60,$B:$B),2)):BC99),IF(Data!$B$2="",0,"-"))</f>
        <v>0.90924203154432004</v>
      </c>
      <c r="AX99" s="50">
        <f>IFERROR(AVERAGE(INDEX(BD:BD,IFERROR(MATCH($B99-Annex!$B$4/60,$B:$B),2)):BD99),IF(Data!$B$2="",0,"-"))</f>
        <v>24.374483411008804</v>
      </c>
      <c r="AY99" s="50">
        <f>IFERROR(AVERAGE(INDEX(BE:BE,IFERROR(MATCH($B99-Annex!$B$4/60,$B:$B),2)):BE99),IF(Data!$B$2="",0,"-"))</f>
        <v>0.6041854350012813</v>
      </c>
      <c r="AZ99" s="50">
        <f>IFERROR(AVERAGE(INDEX(BF:BF,IFERROR(MATCH($B99-Annex!$B$4/60,$B:$B),2)):BF99),IF(Data!$B$2="",0,"-"))</f>
        <v>0.65940133780332189</v>
      </c>
      <c r="BA99" s="50">
        <f>IFERROR((5.670373*10^-8*(BG99+273.15)^4+((Annex!$B$5+Annex!$B$6)*(BG99-J99)+Annex!$B$7*(BG99-INDEX(BG:BG,IFERROR(MATCH($B99-Annex!$B$9/60,$B:$B),2)))/(60*($B99-INDEX($B:$B,IFERROR(MATCH($B99-Annex!$B$9/60,$B:$B),2)))))/Annex!$B$8)/1000,IF(Data!$B$2="",0,"-"))</f>
        <v>3.8898448905787428</v>
      </c>
      <c r="BB99" s="50">
        <f>IFERROR((5.670373*10^-8*(BH99+273.15)^4+((Annex!$B$5+Annex!$B$6)*(BH99-M99)+Annex!$B$7*(BH99-INDEX(BH:BH,IFERROR(MATCH($B99-Annex!$B$9/60,$B:$B),2)))/(60*($B99-INDEX($B:$B,IFERROR(MATCH($B99-Annex!$B$9/60,$B:$B),2)))))/Annex!$B$8)/1000,IF(Data!$B$2="",0,"-"))</f>
        <v>20.161818032808657</v>
      </c>
      <c r="BC99" s="50">
        <f>IFERROR((5.670373*10^-8*(BI99+273.15)^4+((Annex!$B$5+Annex!$B$6)*(BI99-P99)+Annex!$B$7*(BI99-INDEX(BI:BI,IFERROR(MATCH($B99-Annex!$B$9/60,$B:$B),2)))/(60*($B99-INDEX($B:$B,IFERROR(MATCH($B99-Annex!$B$9/60,$B:$B),2)))))/Annex!$B$8)/1000,IF(Data!$B$2="",0,"-"))</f>
        <v>0.95959068140869086</v>
      </c>
      <c r="BD99" s="50">
        <f>IFERROR((5.670373*10^-8*(BJ99+273.15)^4+((Annex!$B$5+Annex!$B$6)*(BJ99-S99)+Annex!$B$7*(BJ99-INDEX(BJ:BJ,IFERROR(MATCH($B99-Annex!$B$9/60,$B:$B),2)))/(60*($B99-INDEX($B:$B,IFERROR(MATCH($B99-Annex!$B$9/60,$B:$B),2)))))/Annex!$B$8)/1000,IF(Data!$B$2="",0,"-"))</f>
        <v>29.572719814172277</v>
      </c>
      <c r="BE99" s="50">
        <f>IFERROR((5.670373*10^-8*(BK99+273.15)^4+((Annex!$B$5+Annex!$B$6)*(BK99-V99)+Annex!$B$7*(BK99-INDEX(BK:BK,IFERROR(MATCH($B99-Annex!$B$9/60,$B:$B),2)))/(60*($B99-INDEX($B:$B,IFERROR(MATCH($B99-Annex!$B$9/60,$B:$B),2)))))/Annex!$B$8)/1000,IF(Data!$B$2="",0,"-"))</f>
        <v>0.60812591518685144</v>
      </c>
      <c r="BF99" s="50">
        <f>IFERROR((5.670373*10^-8*(BL99+273.15)^4+((Annex!$B$5+Annex!$B$6)*(BL99-Y99)+Annex!$B$7*(BL99-INDEX(BL:BL,IFERROR(MATCH($B99-Annex!$B$9/60,$B:$B),2)))/(60*($B99-INDEX($B:$B,IFERROR(MATCH($B99-Annex!$B$9/60,$B:$B),2)))))/Annex!$B$8)/1000,IF(Data!$B$2="",0,"-"))</f>
        <v>0.71548089562049266</v>
      </c>
      <c r="BG99" s="20">
        <v>91.599000000000004</v>
      </c>
      <c r="BH99" s="20">
        <v>162.43</v>
      </c>
      <c r="BI99" s="20">
        <v>30.056000000000001</v>
      </c>
      <c r="BJ99" s="20">
        <v>203.667</v>
      </c>
      <c r="BK99" s="20">
        <v>23.879000000000001</v>
      </c>
      <c r="BL99" s="20">
        <v>25.318000000000001</v>
      </c>
    </row>
    <row r="100" spans="1:64" x14ac:dyDescent="0.3">
      <c r="A100" s="5">
        <v>99</v>
      </c>
      <c r="B100" s="19">
        <v>8.3993333391845226</v>
      </c>
      <c r="C100" s="20">
        <v>132.48958300000001</v>
      </c>
      <c r="D100" s="20">
        <v>130.26597699999999</v>
      </c>
      <c r="E100" s="20">
        <v>164.53005899999999</v>
      </c>
      <c r="F100" s="49">
        <f>IFERROR(SUM(C100:E100),IF(Data!$B$2="",0,"-"))</f>
        <v>427.285619</v>
      </c>
      <c r="G100" s="50">
        <f>IFERROR(F100-Annex!$B$10,IF(Data!$B$2="",0,"-"))</f>
        <v>150.65761900000001</v>
      </c>
      <c r="H100" s="50">
        <f>IFERROR(-14000*(G100-INDEX(G:G,IFERROR(MATCH($B100-Annex!$B$11/60,$B:$B),2)))/(60*($B100-INDEX($B:$B,IFERROR(MATCH($B100-Annex!$B$11/60,$B:$B),2)))),IF(Data!$B$2="",0,"-"))</f>
        <v>40.254141705020345</v>
      </c>
      <c r="I100" s="20">
        <v>0.82397710300000004</v>
      </c>
      <c r="J100" s="20">
        <v>89.525999999999996</v>
      </c>
      <c r="K100" s="20">
        <v>9.8999999999999993E+37</v>
      </c>
      <c r="L100" s="20">
        <v>526.51800000000003</v>
      </c>
      <c r="M100" s="20">
        <v>168.946</v>
      </c>
      <c r="N100" s="20">
        <v>422.57900000000001</v>
      </c>
      <c r="O100" s="20">
        <v>160.30600000000001</v>
      </c>
      <c r="P100" s="20">
        <v>29.687000000000001</v>
      </c>
      <c r="Q100" s="20">
        <v>173.86600000000001</v>
      </c>
      <c r="R100" s="20">
        <v>75.194999999999993</v>
      </c>
      <c r="S100" s="20">
        <v>239.15299999999999</v>
      </c>
      <c r="T100" s="20">
        <v>223.94900000000001</v>
      </c>
      <c r="U100" s="20">
        <v>44.284999999999997</v>
      </c>
      <c r="V100" s="20">
        <v>22.931000000000001</v>
      </c>
      <c r="W100" s="20">
        <v>228.91300000000001</v>
      </c>
      <c r="X100" s="20">
        <v>31.916</v>
      </c>
      <c r="Y100" s="20">
        <v>24.949000000000002</v>
      </c>
      <c r="Z100" s="20">
        <v>301.51299999999998</v>
      </c>
      <c r="AA100" s="20">
        <v>28.582000000000001</v>
      </c>
      <c r="AB100" s="20">
        <v>252.58500000000001</v>
      </c>
      <c r="AC100" s="20">
        <v>31.178999999999998</v>
      </c>
      <c r="AD100" s="20">
        <v>306.12299999999999</v>
      </c>
      <c r="AE100" s="20">
        <v>25.018999999999998</v>
      </c>
      <c r="AF100" s="50">
        <f>IFERROR(AVERAGE(INDEX(AJ:AJ,IFERROR(MATCH($B100-Annex!$B$4/60,$B:$B),2)):AJ100),IF(Data!$B$2="",0,"-"))</f>
        <v>-8.6189592912656515E-2</v>
      </c>
      <c r="AG100" s="50">
        <f>IFERROR(AVERAGE(INDEX(AK:AK,IFERROR(MATCH($B100-Annex!$B$4/60,$B:$B),2)):AK100),IF(Data!$B$2="",0,"-"))</f>
        <v>-4.0605926787900177</v>
      </c>
      <c r="AH100" s="50">
        <f>IFERROR(AVERAGE(INDEX(AL:AL,IFERROR(MATCH($B100-Annex!$B$4/60,$B:$B),2)):AL100),IF(Data!$B$2="",0,"-"))</f>
        <v>0.41922082763077928</v>
      </c>
      <c r="AI100" s="50">
        <f>IFERROR(AVERAGE(INDEX(AM:AM,IFERROR(MATCH($B100-Annex!$B$4/60,$B:$B),2)):AM100),IF(Data!$B$2="",0,"-"))</f>
        <v>-13.64209842385346</v>
      </c>
      <c r="AJ100" s="50">
        <f>IFERROR((5.670373*10^-8*(AN100+273.15)^4+((Annex!$B$5+Annex!$B$6)*(AN100-J100)+Annex!$B$7*(AN100-INDEX(AN:AN,IFERROR(MATCH($B100-Annex!$B$9/60,$B:$B),2)))/(60*($B100-INDEX($B:$B,IFERROR(MATCH($B100-Annex!$B$9/60,$B:$B),2)))))/Annex!$B$8)/1000,IF(Data!$B$2="",0,"-"))</f>
        <v>-5.3285678745865143E-2</v>
      </c>
      <c r="AK100" s="50">
        <f>IFERROR((5.670373*10^-8*(AO100+273.15)^4+((Annex!$B$5+Annex!$B$6)*(AO100-M100)+Annex!$B$7*(AO100-INDEX(AO:AO,IFERROR(MATCH($B100-Annex!$B$9/60,$B:$B),2)))/(60*($B100-INDEX($B:$B,IFERROR(MATCH($B100-Annex!$B$9/60,$B:$B),2)))))/Annex!$B$8)/1000,IF(Data!$B$2="",0,"-"))</f>
        <v>41.976553725805175</v>
      </c>
      <c r="AL100" s="50">
        <f>IFERROR((5.670373*10^-8*(AP100+273.15)^4+((Annex!$B$5+Annex!$B$6)*(AP100-P100)+Annex!$B$7*(AP100-INDEX(AP:AP,IFERROR(MATCH($B100-Annex!$B$9/60,$B:$B),2)))/(60*($B100-INDEX($B:$B,IFERROR(MATCH($B100-Annex!$B$9/60,$B:$B),2)))))/Annex!$B$8)/1000,IF(Data!$B$2="",0,"-"))</f>
        <v>0.46127403483689</v>
      </c>
      <c r="AM100" s="50">
        <f>IFERROR((5.670373*10^-8*(AQ100+273.15)^4+((Annex!$B$5+Annex!$B$6)*(AQ100-S100)+Annex!$B$7*(AQ100-INDEX(AQ:AQ,IFERROR(MATCH($B100-Annex!$B$9/60,$B:$B),2)))/(60*($B100-INDEX($B:$B,IFERROR(MATCH($B100-Annex!$B$9/60,$B:$B),2)))))/Annex!$B$8)/1000,IF(Data!$B$2="",0,"-"))</f>
        <v>38.785059056998904</v>
      </c>
      <c r="AN100" s="20">
        <v>34.793999999999997</v>
      </c>
      <c r="AO100" s="20">
        <v>166.26499999999999</v>
      </c>
      <c r="AP100" s="20">
        <v>23.298999999999999</v>
      </c>
      <c r="AQ100" s="20">
        <v>126.818</v>
      </c>
      <c r="AR100" s="20">
        <v>108.261</v>
      </c>
      <c r="AS100" s="20">
        <v>22.492000000000001</v>
      </c>
      <c r="AT100" s="20">
        <v>290.26799999999997</v>
      </c>
      <c r="AU100" s="50">
        <f>IFERROR(AVERAGE(INDEX(BA:BA,IFERROR(MATCH($B100-Annex!$B$4/60,$B:$B),2)):BA100),IF(Data!$B$2="",0,"-"))</f>
        <v>3.6749721579305534</v>
      </c>
      <c r="AV100" s="50">
        <f>IFERROR(AVERAGE(INDEX(BB:BB,IFERROR(MATCH($B100-Annex!$B$4/60,$B:$B),2)):BB100),IF(Data!$B$2="",0,"-"))</f>
        <v>-14.251951454942644</v>
      </c>
      <c r="AW100" s="50">
        <f>IFERROR(AVERAGE(INDEX(BC:BC,IFERROR(MATCH($B100-Annex!$B$4/60,$B:$B),2)):BC100),IF(Data!$B$2="",0,"-"))</f>
        <v>0.9260121114421872</v>
      </c>
      <c r="AX100" s="50">
        <f>IFERROR(AVERAGE(INDEX(BD:BD,IFERROR(MATCH($B100-Annex!$B$4/60,$B:$B),2)):BD100),IF(Data!$B$2="",0,"-"))</f>
        <v>15.430356602123728</v>
      </c>
      <c r="AY100" s="50">
        <f>IFERROR(AVERAGE(INDEX(BE:BE,IFERROR(MATCH($B100-Annex!$B$4/60,$B:$B),2)):BE100),IF(Data!$B$2="",0,"-"))</f>
        <v>0.60787544874743482</v>
      </c>
      <c r="AZ100" s="50">
        <f>IFERROR(AVERAGE(INDEX(BF:BF,IFERROR(MATCH($B100-Annex!$B$4/60,$B:$B),2)):BF100),IF(Data!$B$2="",0,"-"))</f>
        <v>0.66546022857391152</v>
      </c>
      <c r="BA100" s="50">
        <f>IFERROR((5.670373*10^-8*(BG100+273.15)^4+((Annex!$B$5+Annex!$B$6)*(BG100-J100)+Annex!$B$7*(BG100-INDEX(BG:BG,IFERROR(MATCH($B100-Annex!$B$9/60,$B:$B),2)))/(60*($B100-INDEX($B:$B,IFERROR(MATCH($B100-Annex!$B$9/60,$B:$B),2)))))/Annex!$B$8)/1000,IF(Data!$B$2="",0,"-"))</f>
        <v>3.9277094776390551</v>
      </c>
      <c r="BB100" s="50">
        <f>IFERROR((5.670373*10^-8*(BH100+273.15)^4+((Annex!$B$5+Annex!$B$6)*(BH100-M100)+Annex!$B$7*(BH100-INDEX(BH:BH,IFERROR(MATCH($B100-Annex!$B$9/60,$B:$B),2)))/(60*($B100-INDEX($B:$B,IFERROR(MATCH($B100-Annex!$B$9/60,$B:$B),2)))))/Annex!$B$8)/1000,IF(Data!$B$2="",0,"-"))</f>
        <v>-3.7164321339248985</v>
      </c>
      <c r="BC100" s="50">
        <f>IFERROR((5.670373*10^-8*(BI100+273.15)^4+((Annex!$B$5+Annex!$B$6)*(BI100-P100)+Annex!$B$7*(BI100-INDEX(BI:BI,IFERROR(MATCH($B100-Annex!$B$9/60,$B:$B),2)))/(60*($B100-INDEX($B:$B,IFERROR(MATCH($B100-Annex!$B$9/60,$B:$B),2)))))/Annex!$B$8)/1000,IF(Data!$B$2="",0,"-"))</f>
        <v>0.97969250011085496</v>
      </c>
      <c r="BD100" s="50">
        <f>IFERROR((5.670373*10^-8*(BJ100+273.15)^4+((Annex!$B$5+Annex!$B$6)*(BJ100-S100)+Annex!$B$7*(BJ100-INDEX(BJ:BJ,IFERROR(MATCH($B100-Annex!$B$9/60,$B:$B),2)))/(60*($B100-INDEX($B:$B,IFERROR(MATCH($B100-Annex!$B$9/60,$B:$B),2)))))/Annex!$B$8)/1000,IF(Data!$B$2="",0,"-"))</f>
        <v>-51.412242527002896</v>
      </c>
      <c r="BE100" s="50">
        <f>IFERROR((5.670373*10^-8*(BK100+273.15)^4+((Annex!$B$5+Annex!$B$6)*(BK100-V100)+Annex!$B$7*(BK100-INDEX(BK:BK,IFERROR(MATCH($B100-Annex!$B$9/60,$B:$B),2)))/(60*($B100-INDEX($B:$B,IFERROR(MATCH($B100-Annex!$B$9/60,$B:$B),2)))))/Annex!$B$8)/1000,IF(Data!$B$2="",0,"-"))</f>
        <v>0.63574591991603435</v>
      </c>
      <c r="BF100" s="50">
        <f>IFERROR((5.670373*10^-8*(BL100+273.15)^4+((Annex!$B$5+Annex!$B$6)*(BL100-Y100)+Annex!$B$7*(BL100-INDEX(BL:BL,IFERROR(MATCH($B100-Annex!$B$9/60,$B:$B),2)))/(60*($B100-INDEX($B:$B,IFERROR(MATCH($B100-Annex!$B$9/60,$B:$B),2)))))/Annex!$B$8)/1000,IF(Data!$B$2="",0,"-"))</f>
        <v>0.69897843668073345</v>
      </c>
      <c r="BG100" s="20">
        <v>94.700999999999993</v>
      </c>
      <c r="BH100" s="20">
        <v>206.31100000000001</v>
      </c>
      <c r="BI100" s="20">
        <v>30.6</v>
      </c>
      <c r="BJ100" s="20">
        <v>135.96199999999999</v>
      </c>
      <c r="BK100" s="20">
        <v>24.088999999999999</v>
      </c>
      <c r="BL100" s="20">
        <v>25.545999999999999</v>
      </c>
    </row>
    <row r="101" spans="1:64" x14ac:dyDescent="0.3">
      <c r="A101" s="5">
        <v>100</v>
      </c>
      <c r="B101" s="19">
        <v>8.4890000056475401</v>
      </c>
      <c r="C101" s="20">
        <v>132.47900999999999</v>
      </c>
      <c r="D101" s="20">
        <v>130.064007</v>
      </c>
      <c r="E101" s="20">
        <v>164.48198500000001</v>
      </c>
      <c r="F101" s="49">
        <f>IFERROR(SUM(C101:E101),IF(Data!$B$2="",0,"-"))</f>
        <v>427.02500199999997</v>
      </c>
      <c r="G101" s="50">
        <f>IFERROR(F101-Annex!$B$10,IF(Data!$B$2="",0,"-"))</f>
        <v>150.39700199999999</v>
      </c>
      <c r="H101" s="50">
        <f>IFERROR(-14000*(G101-INDEX(G:G,IFERROR(MATCH($B101-Annex!$B$11/60,$B:$B),2)))/(60*($B101-INDEX($B:$B,IFERROR(MATCH($B101-Annex!$B$11/60,$B:$B),2)))),IF(Data!$B$2="",0,"-"))</f>
        <v>85.611669968754953</v>
      </c>
      <c r="I101" s="20">
        <v>0.86520211599999997</v>
      </c>
      <c r="J101" s="20">
        <v>91.992999999999995</v>
      </c>
      <c r="K101" s="20">
        <v>9.8999999999999993E+37</v>
      </c>
      <c r="L101" s="20">
        <v>515.99900000000002</v>
      </c>
      <c r="M101" s="20">
        <v>151.10300000000001</v>
      </c>
      <c r="N101" s="20">
        <v>560.96400000000006</v>
      </c>
      <c r="O101" s="20">
        <v>171.45099999999999</v>
      </c>
      <c r="P101" s="20">
        <v>30.021000000000001</v>
      </c>
      <c r="Q101" s="20">
        <v>268.78699999999998</v>
      </c>
      <c r="R101" s="20">
        <v>75.861999999999995</v>
      </c>
      <c r="S101" s="20">
        <v>162.023</v>
      </c>
      <c r="T101" s="20">
        <v>262.91399999999999</v>
      </c>
      <c r="U101" s="20">
        <v>44.875</v>
      </c>
      <c r="V101" s="20">
        <v>23.212</v>
      </c>
      <c r="W101" s="20">
        <v>207.499</v>
      </c>
      <c r="X101" s="20">
        <v>32.337000000000003</v>
      </c>
      <c r="Y101" s="20">
        <v>25.018999999999998</v>
      </c>
      <c r="Z101" s="20">
        <v>321.44200000000001</v>
      </c>
      <c r="AA101" s="20">
        <v>28.774999999999999</v>
      </c>
      <c r="AB101" s="20">
        <v>217.745</v>
      </c>
      <c r="AC101" s="20">
        <v>31.565000000000001</v>
      </c>
      <c r="AD101" s="20">
        <v>312.54899999999998</v>
      </c>
      <c r="AE101" s="20">
        <v>25.212</v>
      </c>
      <c r="AF101" s="50">
        <f>IFERROR(AVERAGE(INDEX(AJ:AJ,IFERROR(MATCH($B101-Annex!$B$4/60,$B:$B),2)):AJ101),IF(Data!$B$2="",0,"-"))</f>
        <v>-7.8136868788333633E-2</v>
      </c>
      <c r="AG101" s="50">
        <f>IFERROR(AVERAGE(INDEX(AK:AK,IFERROR(MATCH($B101-Annex!$B$4/60,$B:$B),2)):AK101),IF(Data!$B$2="",0,"-"))</f>
        <v>12.095789007122152</v>
      </c>
      <c r="AH101" s="50">
        <f>IFERROR(AVERAGE(INDEX(AL:AL,IFERROR(MATCH($B101-Annex!$B$4/60,$B:$B),2)):AL101),IF(Data!$B$2="",0,"-"))</f>
        <v>0.41678292894659419</v>
      </c>
      <c r="AI101" s="50">
        <f>IFERROR(AVERAGE(INDEX(AM:AM,IFERROR(MATCH($B101-Annex!$B$4/60,$B:$B),2)):AM101),IF(Data!$B$2="",0,"-"))</f>
        <v>-1.3734632301546301</v>
      </c>
      <c r="AJ101" s="50">
        <f>IFERROR((5.670373*10^-8*(AN101+273.15)^4+((Annex!$B$5+Annex!$B$6)*(AN101-J101)+Annex!$B$7*(AN101-INDEX(AN:AN,IFERROR(MATCH($B101-Annex!$B$9/60,$B:$B),2)))/(60*($B101-INDEX($B:$B,IFERROR(MATCH($B101-Annex!$B$9/60,$B:$B),2)))))/Annex!$B$8)/1000,IF(Data!$B$2="",0,"-"))</f>
        <v>-6.7457079931447422E-2</v>
      </c>
      <c r="AK101" s="50">
        <f>IFERROR((5.670373*10^-8*(AO101+273.15)^4+((Annex!$B$5+Annex!$B$6)*(AO101-M101)+Annex!$B$7*(AO101-INDEX(AO:AO,IFERROR(MATCH($B101-Annex!$B$9/60,$B:$B),2)))/(60*($B101-INDEX($B:$B,IFERROR(MATCH($B101-Annex!$B$9/60,$B:$B),2)))))/Annex!$B$8)/1000,IF(Data!$B$2="",0,"-"))</f>
        <v>47.621989455575694</v>
      </c>
      <c r="AL101" s="50">
        <f>IFERROR((5.670373*10^-8*(AP101+273.15)^4+((Annex!$B$5+Annex!$B$6)*(AP101-P101)+Annex!$B$7*(AP101-INDEX(AP:AP,IFERROR(MATCH($B101-Annex!$B$9/60,$B:$B),2)))/(60*($B101-INDEX($B:$B,IFERROR(MATCH($B101-Annex!$B$9/60,$B:$B),2)))))/Annex!$B$8)/1000,IF(Data!$B$2="",0,"-"))</f>
        <v>0.42790679154294559</v>
      </c>
      <c r="AM101" s="50">
        <f>IFERROR((5.670373*10^-8*(AQ101+273.15)^4+((Annex!$B$5+Annex!$B$6)*(AQ101-S101)+Annex!$B$7*(AQ101-INDEX(AQ:AQ,IFERROR(MATCH($B101-Annex!$B$9/60,$B:$B),2)))/(60*($B101-INDEX($B:$B,IFERROR(MATCH($B101-Annex!$B$9/60,$B:$B),2)))))/Annex!$B$8)/1000,IF(Data!$B$2="",0,"-"))</f>
        <v>54.537721242694182</v>
      </c>
      <c r="AN101" s="20">
        <v>35.578000000000003</v>
      </c>
      <c r="AO101" s="20">
        <v>209.94800000000001</v>
      </c>
      <c r="AP101" s="20">
        <v>23.422000000000001</v>
      </c>
      <c r="AQ101" s="20">
        <v>161.68600000000001</v>
      </c>
      <c r="AR101" s="20">
        <v>114.125</v>
      </c>
      <c r="AS101" s="20">
        <v>22.614999999999998</v>
      </c>
      <c r="AT101" s="20">
        <v>303.65699999999998</v>
      </c>
      <c r="AU101" s="50">
        <f>IFERROR(AVERAGE(INDEX(BA:BA,IFERROR(MATCH($B101-Annex!$B$4/60,$B:$B),2)):BA101),IF(Data!$B$2="",0,"-"))</f>
        <v>3.7497615465128291</v>
      </c>
      <c r="AV101" s="50">
        <f>IFERROR(AVERAGE(INDEX(BB:BB,IFERROR(MATCH($B101-Annex!$B$4/60,$B:$B),2)):BB101),IF(Data!$B$2="",0,"-"))</f>
        <v>-5.1907250441218888</v>
      </c>
      <c r="AW101" s="50">
        <f>IFERROR(AVERAGE(INDEX(BC:BC,IFERROR(MATCH($B101-Annex!$B$4/60,$B:$B),2)):BC101),IF(Data!$B$2="",0,"-"))</f>
        <v>0.94201024250846543</v>
      </c>
      <c r="AX101" s="50">
        <f>IFERROR(AVERAGE(INDEX(BD:BD,IFERROR(MATCH($B101-Annex!$B$4/60,$B:$B),2)):BD101),IF(Data!$B$2="",0,"-"))</f>
        <v>-3.1104603873919721</v>
      </c>
      <c r="AY101" s="50">
        <f>IFERROR(AVERAGE(INDEX(BE:BE,IFERROR(MATCH($B101-Annex!$B$4/60,$B:$B),2)):BE101),IF(Data!$B$2="",0,"-"))</f>
        <v>0.61535857999464783</v>
      </c>
      <c r="AZ101" s="50">
        <f>IFERROR(AVERAGE(INDEX(BF:BF,IFERROR(MATCH($B101-Annex!$B$4/60,$B:$B),2)):BF101),IF(Data!$B$2="",0,"-"))</f>
        <v>0.6662744361006594</v>
      </c>
      <c r="BA101" s="50">
        <f>IFERROR((5.670373*10^-8*(BG101+273.15)^4+((Annex!$B$5+Annex!$B$6)*(BG101-J101)+Annex!$B$7*(BG101-INDEX(BG:BG,IFERROR(MATCH($B101-Annex!$B$9/60,$B:$B),2)))/(60*($B101-INDEX($B:$B,IFERROR(MATCH($B101-Annex!$B$9/60,$B:$B),2)))))/Annex!$B$8)/1000,IF(Data!$B$2="",0,"-"))</f>
        <v>3.8929657667332811</v>
      </c>
      <c r="BB101" s="50">
        <f>IFERROR((5.670373*10^-8*(BH101+273.15)^4+((Annex!$B$5+Annex!$B$6)*(BH101-M101)+Annex!$B$7*(BH101-INDEX(BH:BH,IFERROR(MATCH($B101-Annex!$B$9/60,$B:$B),2)))/(60*($B101-INDEX($B:$B,IFERROR(MATCH($B101-Annex!$B$9/60,$B:$B),2)))))/Annex!$B$8)/1000,IF(Data!$B$2="",0,"-"))</f>
        <v>36.493897448018373</v>
      </c>
      <c r="BC101" s="50">
        <f>IFERROR((5.670373*10^-8*(BI101+273.15)^4+((Annex!$B$5+Annex!$B$6)*(BI101-P101)+Annex!$B$7*(BI101-INDEX(BI:BI,IFERROR(MATCH($B101-Annex!$B$9/60,$B:$B),2)))/(60*($B101-INDEX($B:$B,IFERROR(MATCH($B101-Annex!$B$9/60,$B:$B),2)))))/Annex!$B$8)/1000,IF(Data!$B$2="",0,"-"))</f>
        <v>1.0225987464766944</v>
      </c>
      <c r="BD101" s="50">
        <f>IFERROR((5.670373*10^-8*(BJ101+273.15)^4+((Annex!$B$5+Annex!$B$6)*(BJ101-S101)+Annex!$B$7*(BJ101-INDEX(BJ:BJ,IFERROR(MATCH($B101-Annex!$B$9/60,$B:$B),2)))/(60*($B101-INDEX($B:$B,IFERROR(MATCH($B101-Annex!$B$9/60,$B:$B),2)))))/Annex!$B$8)/1000,IF(Data!$B$2="",0,"-"))</f>
        <v>-67.58168754189073</v>
      </c>
      <c r="BE101" s="50">
        <f>IFERROR((5.670373*10^-8*(BK101+273.15)^4+((Annex!$B$5+Annex!$B$6)*(BK101-V101)+Annex!$B$7*(BK101-INDEX(BK:BK,IFERROR(MATCH($B101-Annex!$B$9/60,$B:$B),2)))/(60*($B101-INDEX($B:$B,IFERROR(MATCH($B101-Annex!$B$9/60,$B:$B),2)))))/Annex!$B$8)/1000,IF(Data!$B$2="",0,"-"))</f>
        <v>0.6712667480859702</v>
      </c>
      <c r="BF101" s="50">
        <f>IFERROR((5.670373*10^-8*(BL101+273.15)^4+((Annex!$B$5+Annex!$B$6)*(BL101-Y101)+Annex!$B$7*(BL101-INDEX(BL:BL,IFERROR(MATCH($B101-Annex!$B$9/60,$B:$B),2)))/(60*($B101-INDEX($B:$B,IFERROR(MATCH($B101-Annex!$B$9/60,$B:$B),2)))))/Annex!$B$8)/1000,IF(Data!$B$2="",0,"-"))</f>
        <v>0.68881510632924003</v>
      </c>
      <c r="BG101" s="20">
        <v>97.442999999999998</v>
      </c>
      <c r="BH101" s="20">
        <v>229.72200000000001</v>
      </c>
      <c r="BI101" s="20">
        <v>31.161000000000001</v>
      </c>
      <c r="BJ101" s="20">
        <v>60.832999999999998</v>
      </c>
      <c r="BK101" s="20">
        <v>24.317</v>
      </c>
      <c r="BL101" s="20">
        <v>25.791</v>
      </c>
    </row>
    <row r="102" spans="1:64" x14ac:dyDescent="0.3">
      <c r="A102" s="5">
        <v>101</v>
      </c>
      <c r="B102" s="19">
        <v>8.5851666703820229</v>
      </c>
      <c r="C102" s="20">
        <v>132.450526</v>
      </c>
      <c r="D102" s="20">
        <v>129.892168</v>
      </c>
      <c r="E102" s="20">
        <v>164.45509899999999</v>
      </c>
      <c r="F102" s="49">
        <f>IFERROR(SUM(C102:E102),IF(Data!$B$2="",0,"-"))</f>
        <v>426.79779299999996</v>
      </c>
      <c r="G102" s="50">
        <f>IFERROR(F102-Annex!$B$10,IF(Data!$B$2="",0,"-"))</f>
        <v>150.16979299999997</v>
      </c>
      <c r="H102" s="50">
        <f>IFERROR(-14000*(G102-INDEX(G:G,IFERROR(MATCH($B102-Annex!$B$11/60,$B:$B),2)))/(60*($B102-INDEX($B:$B,IFERROR(MATCH($B102-Annex!$B$11/60,$B:$B),2)))),IF(Data!$B$2="",0,"-"))</f>
        <v>159.66759034652273</v>
      </c>
      <c r="I102" s="20">
        <v>0.90642712800000003</v>
      </c>
      <c r="J102" s="20">
        <v>93.603999999999999</v>
      </c>
      <c r="K102" s="20">
        <v>9.8999999999999993E+37</v>
      </c>
      <c r="L102" s="20">
        <v>518.22</v>
      </c>
      <c r="M102" s="20">
        <v>111.79900000000001</v>
      </c>
      <c r="N102" s="20">
        <v>456.31599999999997</v>
      </c>
      <c r="O102" s="20">
        <v>188.14699999999999</v>
      </c>
      <c r="P102" s="20">
        <v>29.986000000000001</v>
      </c>
      <c r="Q102" s="20">
        <v>232.13300000000001</v>
      </c>
      <c r="R102" s="20">
        <v>76.971999999999994</v>
      </c>
      <c r="S102" s="20">
        <v>141.51900000000001</v>
      </c>
      <c r="T102" s="20">
        <v>200.523</v>
      </c>
      <c r="U102" s="20">
        <v>45.343000000000004</v>
      </c>
      <c r="V102" s="20">
        <v>23.44</v>
      </c>
      <c r="W102" s="20">
        <v>172.41</v>
      </c>
      <c r="X102" s="20">
        <v>32.688000000000002</v>
      </c>
      <c r="Y102" s="20">
        <v>25.001999999999999</v>
      </c>
      <c r="Z102" s="20">
        <v>331.714</v>
      </c>
      <c r="AA102" s="20">
        <v>29.003</v>
      </c>
      <c r="AB102" s="20">
        <v>186.244</v>
      </c>
      <c r="AC102" s="20">
        <v>32.021000000000001</v>
      </c>
      <c r="AD102" s="20">
        <v>307.74700000000001</v>
      </c>
      <c r="AE102" s="20">
        <v>25.318000000000001</v>
      </c>
      <c r="AF102" s="50">
        <f>IFERROR(AVERAGE(INDEX(AJ:AJ,IFERROR(MATCH($B102-Annex!$B$4/60,$B:$B),2)):AJ102),IF(Data!$B$2="",0,"-"))</f>
        <v>-6.5225956069095731E-2</v>
      </c>
      <c r="AG102" s="50">
        <f>IFERROR(AVERAGE(INDEX(AK:AK,IFERROR(MATCH($B102-Annex!$B$4/60,$B:$B),2)):AK102),IF(Data!$B$2="",0,"-"))</f>
        <v>23.324856794134796</v>
      </c>
      <c r="AH102" s="50">
        <f>IFERROR(AVERAGE(INDEX(AL:AL,IFERROR(MATCH($B102-Annex!$B$4/60,$B:$B),2)):AL102),IF(Data!$B$2="",0,"-"))</f>
        <v>0.41405135296223167</v>
      </c>
      <c r="AI102" s="50">
        <f>IFERROR(AVERAGE(INDEX(AM:AM,IFERROR(MATCH($B102-Annex!$B$4/60,$B:$B),2)):AM102),IF(Data!$B$2="",0,"-"))</f>
        <v>8.1052695928246248</v>
      </c>
      <c r="AJ102" s="50">
        <f>IFERROR((5.670373*10^-8*(AN102+273.15)^4+((Annex!$B$5+Annex!$B$6)*(AN102-J102)+Annex!$B$7*(AN102-INDEX(AN:AN,IFERROR(MATCH($B102-Annex!$B$9/60,$B:$B),2)))/(60*($B102-INDEX($B:$B,IFERROR(MATCH($B102-Annex!$B$9/60,$B:$B),2)))))/Annex!$B$8)/1000,IF(Data!$B$2="",0,"-"))</f>
        <v>5.57462351761892E-2</v>
      </c>
      <c r="AK102" s="50">
        <f>IFERROR((5.670373*10^-8*(AO102+273.15)^4+((Annex!$B$5+Annex!$B$6)*(AO102-M102)+Annex!$B$7*(AO102-INDEX(AO:AO,IFERROR(MATCH($B102-Annex!$B$9/60,$B:$B),2)))/(60*($B102-INDEX($B:$B,IFERROR(MATCH($B102-Annex!$B$9/60,$B:$B),2)))))/Annex!$B$8)/1000,IF(Data!$B$2="",0,"-"))</f>
        <v>35.588625519008602</v>
      </c>
      <c r="AL102" s="50">
        <f>IFERROR((5.670373*10^-8*(AP102+273.15)^4+((Annex!$B$5+Annex!$B$6)*(AP102-P102)+Annex!$B$7*(AP102-INDEX(AP:AP,IFERROR(MATCH($B102-Annex!$B$9/60,$B:$B),2)))/(60*($B102-INDEX($B:$B,IFERROR(MATCH($B102-Annex!$B$9/60,$B:$B),2)))))/Annex!$B$8)/1000,IF(Data!$B$2="",0,"-"))</f>
        <v>0.42777418627908043</v>
      </c>
      <c r="AM102" s="50">
        <f>IFERROR((5.670373*10^-8*(AQ102+273.15)^4+((Annex!$B$5+Annex!$B$6)*(AQ102-S102)+Annex!$B$7*(AQ102-INDEX(AQ:AQ,IFERROR(MATCH($B102-Annex!$B$9/60,$B:$B),2)))/(60*($B102-INDEX($B:$B,IFERROR(MATCH($B102-Annex!$B$9/60,$B:$B),2)))))/Annex!$B$8)/1000,IF(Data!$B$2="",0,"-"))</f>
        <v>23.721897506346846</v>
      </c>
      <c r="AN102" s="20">
        <v>36.531999999999996</v>
      </c>
      <c r="AO102" s="20">
        <v>228.631</v>
      </c>
      <c r="AP102" s="20">
        <v>23.58</v>
      </c>
      <c r="AQ102" s="20">
        <v>171.095</v>
      </c>
      <c r="AR102" s="20">
        <v>120.408</v>
      </c>
      <c r="AS102" s="20">
        <v>22.65</v>
      </c>
      <c r="AT102" s="20">
        <v>311.16500000000002</v>
      </c>
      <c r="AU102" s="50">
        <f>IFERROR(AVERAGE(INDEX(BA:BA,IFERROR(MATCH($B102-Annex!$B$4/60,$B:$B),2)):BA102),IF(Data!$B$2="",0,"-"))</f>
        <v>3.8010082210193761</v>
      </c>
      <c r="AV102" s="50">
        <f>IFERROR(AVERAGE(INDEX(BB:BB,IFERROR(MATCH($B102-Annex!$B$4/60,$B:$B),2)):BB102),IF(Data!$B$2="",0,"-"))</f>
        <v>0.83519398838113135</v>
      </c>
      <c r="AW102" s="50">
        <f>IFERROR(AVERAGE(INDEX(BC:BC,IFERROR(MATCH($B102-Annex!$B$4/60,$B:$B),2)):BC102),IF(Data!$B$2="",0,"-"))</f>
        <v>0.95708760683050631</v>
      </c>
      <c r="AX102" s="50">
        <f>IFERROR(AVERAGE(INDEX(BD:BD,IFERROR(MATCH($B102-Annex!$B$4/60,$B:$B),2)):BD102),IF(Data!$B$2="",0,"-"))</f>
        <v>-18.617681664860811</v>
      </c>
      <c r="AY102" s="50">
        <f>IFERROR(AVERAGE(INDEX(BE:BE,IFERROR(MATCH($B102-Annex!$B$4/60,$B:$B),2)):BE102),IF(Data!$B$2="",0,"-"))</f>
        <v>0.62666580324003707</v>
      </c>
      <c r="AZ102" s="50">
        <f>IFERROR(AVERAGE(INDEX(BF:BF,IFERROR(MATCH($B102-Annex!$B$4/60,$B:$B),2)):BF102),IF(Data!$B$2="",0,"-"))</f>
        <v>0.67593184736823175</v>
      </c>
      <c r="BA102" s="50">
        <f>IFERROR((5.670373*10^-8*(BG102+273.15)^4+((Annex!$B$5+Annex!$B$6)*(BG102-J102)+Annex!$B$7*(BG102-INDEX(BG:BG,IFERROR(MATCH($B102-Annex!$B$9/60,$B:$B),2)))/(60*($B102-INDEX($B:$B,IFERROR(MATCH($B102-Annex!$B$9/60,$B:$B),2)))))/Annex!$B$8)/1000,IF(Data!$B$2="",0,"-"))</f>
        <v>3.9328134461234141</v>
      </c>
      <c r="BB102" s="50">
        <f>IFERROR((5.670373*10^-8*(BH102+273.15)^4+((Annex!$B$5+Annex!$B$6)*(BH102-M102)+Annex!$B$7*(BH102-INDEX(BH:BH,IFERROR(MATCH($B102-Annex!$B$9/60,$B:$B),2)))/(60*($B102-INDEX($B:$B,IFERROR(MATCH($B102-Annex!$B$9/60,$B:$B),2)))))/Annex!$B$8)/1000,IF(Data!$B$2="",0,"-"))</f>
        <v>61.202912864243203</v>
      </c>
      <c r="BC102" s="50">
        <f>IFERROR((5.670373*10^-8*(BI102+273.15)^4+((Annex!$B$5+Annex!$B$6)*(BI102-P102)+Annex!$B$7*(BI102-INDEX(BI:BI,IFERROR(MATCH($B102-Annex!$B$9/60,$B:$B),2)))/(60*($B102-INDEX($B:$B,IFERROR(MATCH($B102-Annex!$B$9/60,$B:$B),2)))))/Annex!$B$8)/1000,IF(Data!$B$2="",0,"-"))</f>
        <v>1.0227424159552487</v>
      </c>
      <c r="BD102" s="50">
        <f>IFERROR((5.670373*10^-8*(BJ102+273.15)^4+((Annex!$B$5+Annex!$B$6)*(BJ102-S102)+Annex!$B$7*(BJ102-INDEX(BJ:BJ,IFERROR(MATCH($B102-Annex!$B$9/60,$B:$B),2)))/(60*($B102-INDEX($B:$B,IFERROR(MATCH($B102-Annex!$B$9/60,$B:$B),2)))))/Annex!$B$8)/1000,IF(Data!$B$2="",0,"-"))</f>
        <v>-42.705214330859306</v>
      </c>
      <c r="BE102" s="50">
        <f>IFERROR((5.670373*10^-8*(BK102+273.15)^4+((Annex!$B$5+Annex!$B$6)*(BK102-V102)+Annex!$B$7*(BK102-INDEX(BK:BK,IFERROR(MATCH($B102-Annex!$B$9/60,$B:$B),2)))/(60*($B102-INDEX($B:$B,IFERROR(MATCH($B102-Annex!$B$9/60,$B:$B),2)))))/Annex!$B$8)/1000,IF(Data!$B$2="",0,"-"))</f>
        <v>0.65895187442884939</v>
      </c>
      <c r="BF102" s="50">
        <f>IFERROR((5.670373*10^-8*(BL102+273.15)^4+((Annex!$B$5+Annex!$B$6)*(BL102-Y102)+Annex!$B$7*(BL102-INDEX(BL:BL,IFERROR(MATCH($B102-Annex!$B$9/60,$B:$B),2)))/(60*($B102-INDEX($B:$B,IFERROR(MATCH($B102-Annex!$B$9/60,$B:$B),2)))))/Annex!$B$8)/1000,IF(Data!$B$2="",0,"-"))</f>
        <v>0.69982777965088827</v>
      </c>
      <c r="BG102" s="20">
        <v>100.38500000000001</v>
      </c>
      <c r="BH102" s="20">
        <v>312.53199999999998</v>
      </c>
      <c r="BI102" s="20">
        <v>31.652999999999999</v>
      </c>
      <c r="BJ102" s="20">
        <v>48.424999999999997</v>
      </c>
      <c r="BK102" s="20">
        <v>24.492999999999999</v>
      </c>
      <c r="BL102" s="20">
        <v>26.018999999999998</v>
      </c>
    </row>
    <row r="103" spans="1:64" x14ac:dyDescent="0.3">
      <c r="A103" s="5">
        <v>102</v>
      </c>
      <c r="B103" s="19">
        <v>8.6813333351165056</v>
      </c>
      <c r="C103" s="20">
        <v>132.38706500000001</v>
      </c>
      <c r="D103" s="20">
        <v>129.813164</v>
      </c>
      <c r="E103" s="20">
        <v>164.43472600000001</v>
      </c>
      <c r="F103" s="49">
        <f>IFERROR(SUM(C103:E103),IF(Data!$B$2="",0,"-"))</f>
        <v>426.63495500000005</v>
      </c>
      <c r="G103" s="50">
        <f>IFERROR(F103-Annex!$B$10,IF(Data!$B$2="",0,"-"))</f>
        <v>150.00695500000006</v>
      </c>
      <c r="H103" s="50">
        <f>IFERROR(-14000*(G103-INDEX(G:G,IFERROR(MATCH($B103-Annex!$B$11/60,$B:$B),2)))/(60*($B103-INDEX($B:$B,IFERROR(MATCH($B103-Annex!$B$11/60,$B:$B),2)))),IF(Data!$B$2="",0,"-"))</f>
        <v>178.34350091699514</v>
      </c>
      <c r="I103" s="20">
        <v>0.90642712800000003</v>
      </c>
      <c r="J103" s="20">
        <v>88.736999999999995</v>
      </c>
      <c r="K103" s="20">
        <v>9.8999999999999993E+37</v>
      </c>
      <c r="L103" s="20">
        <v>511.16899999999998</v>
      </c>
      <c r="M103" s="20">
        <v>159.68600000000001</v>
      </c>
      <c r="N103" s="20">
        <v>646.33799999999997</v>
      </c>
      <c r="O103" s="20">
        <v>202.691</v>
      </c>
      <c r="P103" s="20">
        <v>29.933</v>
      </c>
      <c r="Q103" s="20">
        <v>322.66899999999998</v>
      </c>
      <c r="R103" s="20">
        <v>77.980999999999995</v>
      </c>
      <c r="S103" s="20">
        <v>162.32300000000001</v>
      </c>
      <c r="T103" s="20">
        <v>189.57</v>
      </c>
      <c r="U103" s="20">
        <v>46.054000000000002</v>
      </c>
      <c r="V103" s="20">
        <v>23.614999999999998</v>
      </c>
      <c r="W103" s="20">
        <v>262.51400000000001</v>
      </c>
      <c r="X103" s="20">
        <v>33.057000000000002</v>
      </c>
      <c r="Y103" s="20">
        <v>25.088999999999999</v>
      </c>
      <c r="Z103" s="20">
        <v>251.71</v>
      </c>
      <c r="AA103" s="20">
        <v>29.231000000000002</v>
      </c>
      <c r="AB103" s="20">
        <v>218.20400000000001</v>
      </c>
      <c r="AC103" s="20">
        <v>31.617999999999999</v>
      </c>
      <c r="AD103" s="20">
        <v>320.65800000000002</v>
      </c>
      <c r="AE103" s="20">
        <v>25.457999999999998</v>
      </c>
      <c r="AF103" s="50">
        <f>IFERROR(AVERAGE(INDEX(AJ:AJ,IFERROR(MATCH($B103-Annex!$B$4/60,$B:$B),2)):AJ103),IF(Data!$B$2="",0,"-"))</f>
        <v>-1.8546330610914763E-2</v>
      </c>
      <c r="AG103" s="50">
        <f>IFERROR(AVERAGE(INDEX(AK:AK,IFERROR(MATCH($B103-Annex!$B$4/60,$B:$B),2)):AK103),IF(Data!$B$2="",0,"-"))</f>
        <v>22.636749037228444</v>
      </c>
      <c r="AH103" s="50">
        <f>IFERROR(AVERAGE(INDEX(AL:AL,IFERROR(MATCH($B103-Annex!$B$4/60,$B:$B),2)):AL103),IF(Data!$B$2="",0,"-"))</f>
        <v>0.41444399598477311</v>
      </c>
      <c r="AI103" s="50">
        <f>IFERROR(AVERAGE(INDEX(AM:AM,IFERROR(MATCH($B103-Annex!$B$4/60,$B:$B),2)):AM103),IF(Data!$B$2="",0,"-"))</f>
        <v>9.6033766284356652</v>
      </c>
      <c r="AJ103" s="50">
        <f>IFERROR((5.670373*10^-8*(AN103+273.15)^4+((Annex!$B$5+Annex!$B$6)*(AN103-J103)+Annex!$B$7*(AN103-INDEX(AN:AN,IFERROR(MATCH($B103-Annex!$B$9/60,$B:$B),2)))/(60*($B103-INDEX($B:$B,IFERROR(MATCH($B103-Annex!$B$9/60,$B:$B),2)))))/Annex!$B$8)/1000,IF(Data!$B$2="",0,"-"))</f>
        <v>0.22591006581945317</v>
      </c>
      <c r="AK103" s="50">
        <f>IFERROR((5.670373*10^-8*(AO103+273.15)^4+((Annex!$B$5+Annex!$B$6)*(AO103-M103)+Annex!$B$7*(AO103-INDEX(AO:AO,IFERROR(MATCH($B103-Annex!$B$9/60,$B:$B),2)))/(60*($B103-INDEX($B:$B,IFERROR(MATCH($B103-Annex!$B$9/60,$B:$B),2)))))/Annex!$B$8)/1000,IF(Data!$B$2="",0,"-"))</f>
        <v>-20.717746254769573</v>
      </c>
      <c r="AL103" s="50">
        <f>IFERROR((5.670373*10^-8*(AP103+273.15)^4+((Annex!$B$5+Annex!$B$6)*(AP103-P103)+Annex!$B$7*(AP103-INDEX(AP:AP,IFERROR(MATCH($B103-Annex!$B$9/60,$B:$B),2)))/(60*($B103-INDEX($B:$B,IFERROR(MATCH($B103-Annex!$B$9/60,$B:$B),2)))))/Annex!$B$8)/1000,IF(Data!$B$2="",0,"-"))</f>
        <v>0.4192913691535668</v>
      </c>
      <c r="AM103" s="50">
        <f>IFERROR((5.670373*10^-8*(AQ103+273.15)^4+((Annex!$B$5+Annex!$B$6)*(AQ103-S103)+Annex!$B$7*(AQ103-INDEX(AQ:AQ,IFERROR(MATCH($B103-Annex!$B$9/60,$B:$B),2)))/(60*($B103-INDEX($B:$B,IFERROR(MATCH($B103-Annex!$B$9/60,$B:$B),2)))))/Annex!$B$8)/1000,IF(Data!$B$2="",0,"-"))</f>
        <v>2.5135652653769931</v>
      </c>
      <c r="AN103" s="20">
        <v>37.451000000000001</v>
      </c>
      <c r="AO103" s="20">
        <v>160.005</v>
      </c>
      <c r="AP103" s="20">
        <v>23.684999999999999</v>
      </c>
      <c r="AQ103" s="20">
        <v>162.69499999999999</v>
      </c>
      <c r="AR103" s="20">
        <v>126.887</v>
      </c>
      <c r="AS103" s="20">
        <v>22.79</v>
      </c>
      <c r="AT103" s="20">
        <v>369.32499999999999</v>
      </c>
      <c r="AU103" s="50">
        <f>IFERROR(AVERAGE(INDEX(BA:BA,IFERROR(MATCH($B103-Annex!$B$4/60,$B:$B),2)):BA103),IF(Data!$B$2="",0,"-"))</f>
        <v>3.882340287683578</v>
      </c>
      <c r="AV103" s="50">
        <f>IFERROR(AVERAGE(INDEX(BB:BB,IFERROR(MATCH($B103-Annex!$B$4/60,$B:$B),2)):BB103),IF(Data!$B$2="",0,"-"))</f>
        <v>16.010120900593513</v>
      </c>
      <c r="AW103" s="50">
        <f>IFERROR(AVERAGE(INDEX(BC:BC,IFERROR(MATCH($B103-Annex!$B$4/60,$B:$B),2)):BC103),IF(Data!$B$2="",0,"-"))</f>
        <v>0.98707324482483527</v>
      </c>
      <c r="AX103" s="50">
        <f>IFERROR(AVERAGE(INDEX(BD:BD,IFERROR(MATCH($B103-Annex!$B$4/60,$B:$B),2)):BD103),IF(Data!$B$2="",0,"-"))</f>
        <v>-16.814140291276722</v>
      </c>
      <c r="AY103" s="50">
        <f>IFERROR(AVERAGE(INDEX(BE:BE,IFERROR(MATCH($B103-Annex!$B$4/60,$B:$B),2)):BE103),IF(Data!$B$2="",0,"-"))</f>
        <v>0.64219798389182681</v>
      </c>
      <c r="AZ103" s="50">
        <f>IFERROR(AVERAGE(INDEX(BF:BF,IFERROR(MATCH($B103-Annex!$B$4/60,$B:$B),2)):BF103),IF(Data!$B$2="",0,"-"))</f>
        <v>0.69147661139704275</v>
      </c>
      <c r="BA103" s="50">
        <f>IFERROR((5.670373*10^-8*(BG103+273.15)^4+((Annex!$B$5+Annex!$B$6)*(BG103-J103)+Annex!$B$7*(BG103-INDEX(BG:BG,IFERROR(MATCH($B103-Annex!$B$9/60,$B:$B),2)))/(60*($B103-INDEX($B:$B,IFERROR(MATCH($B103-Annex!$B$9/60,$B:$B),2)))))/Annex!$B$8)/1000,IF(Data!$B$2="",0,"-"))</f>
        <v>4.1383730099017217</v>
      </c>
      <c r="BB103" s="50">
        <f>IFERROR((5.670373*10^-8*(BH103+273.15)^4+((Annex!$B$5+Annex!$B$6)*(BH103-M103)+Annex!$B$7*(BH103-INDEX(BH:BH,IFERROR(MATCH($B103-Annex!$B$9/60,$B:$B),2)))/(60*($B103-INDEX($B:$B,IFERROR(MATCH($B103-Annex!$B$9/60,$B:$B),2)))))/Annex!$B$8)/1000,IF(Data!$B$2="",0,"-"))</f>
        <v>35.866851718920302</v>
      </c>
      <c r="BC103" s="50">
        <f>IFERROR((5.670373*10^-8*(BI103+273.15)^4+((Annex!$B$5+Annex!$B$6)*(BI103-P103)+Annex!$B$7*(BI103-INDEX(BI:BI,IFERROR(MATCH($B103-Annex!$B$9/60,$B:$B),2)))/(60*($B103-INDEX($B:$B,IFERROR(MATCH($B103-Annex!$B$9/60,$B:$B),2)))))/Annex!$B$8)/1000,IF(Data!$B$2="",0,"-"))</f>
        <v>1.0490612332963223</v>
      </c>
      <c r="BD103" s="50">
        <f>IFERROR((5.670373*10^-8*(BJ103+273.15)^4+((Annex!$B$5+Annex!$B$6)*(BJ103-S103)+Annex!$B$7*(BJ103-INDEX(BJ:BJ,IFERROR(MATCH($B103-Annex!$B$9/60,$B:$B),2)))/(60*($B103-INDEX($B:$B,IFERROR(MATCH($B103-Annex!$B$9/60,$B:$B),2)))))/Annex!$B$8)/1000,IF(Data!$B$2="",0,"-"))</f>
        <v>25.125603362646334</v>
      </c>
      <c r="BE103" s="50">
        <f>IFERROR((5.670373*10^-8*(BK103+273.15)^4+((Annex!$B$5+Annex!$B$6)*(BK103-V103)+Annex!$B$7*(BK103-INDEX(BK:BK,IFERROR(MATCH($B103-Annex!$B$9/60,$B:$B),2)))/(60*($B103-INDEX($B:$B,IFERROR(MATCH($B103-Annex!$B$9/60,$B:$B),2)))))/Annex!$B$8)/1000,IF(Data!$B$2="",0,"-"))</f>
        <v>0.66329922761277971</v>
      </c>
      <c r="BF103" s="50">
        <f>IFERROR((5.670373*10^-8*(BL103+273.15)^4+((Annex!$B$5+Annex!$B$6)*(BL103-Y103)+Annex!$B$7*(BL103-INDEX(BL:BL,IFERROR(MATCH($B103-Annex!$B$9/60,$B:$B),2)))/(60*($B103-INDEX($B:$B,IFERROR(MATCH($B103-Annex!$B$9/60,$B:$B),2)))))/Annex!$B$8)/1000,IF(Data!$B$2="",0,"-"))</f>
        <v>0.71475289211254112</v>
      </c>
      <c r="BG103" s="20">
        <v>103.315</v>
      </c>
      <c r="BH103" s="20">
        <v>289.63099999999997</v>
      </c>
      <c r="BI103" s="20">
        <v>32.267000000000003</v>
      </c>
      <c r="BJ103" s="20">
        <v>115.53100000000001</v>
      </c>
      <c r="BK103" s="20">
        <v>24.738</v>
      </c>
      <c r="BL103" s="20">
        <v>26.3</v>
      </c>
    </row>
    <row r="104" spans="1:64" x14ac:dyDescent="0.3">
      <c r="A104" s="5">
        <v>103</v>
      </c>
      <c r="B104" s="19">
        <v>8.7778333376627415</v>
      </c>
      <c r="C104" s="20">
        <v>132.47738100000001</v>
      </c>
      <c r="D104" s="20">
        <v>129.80827500000001</v>
      </c>
      <c r="E104" s="20">
        <v>164.448576</v>
      </c>
      <c r="F104" s="49">
        <f>IFERROR(SUM(C104:E104),IF(Data!$B$2="",0,"-"))</f>
        <v>426.73423200000002</v>
      </c>
      <c r="G104" s="50">
        <f>IFERROR(F104-Annex!$B$10,IF(Data!$B$2="",0,"-"))</f>
        <v>150.10623200000003</v>
      </c>
      <c r="H104" s="50">
        <f>IFERROR(-14000*(G104-INDEX(G:G,IFERROR(MATCH($B104-Annex!$B$11/60,$B:$B),2)))/(60*($B104-INDEX($B:$B,IFERROR(MATCH($B104-Annex!$B$11/60,$B:$B),2)))),IF(Data!$B$2="",0,"-"))</f>
        <v>154.91226661011723</v>
      </c>
      <c r="I104" s="20">
        <v>0.86520211599999997</v>
      </c>
      <c r="J104" s="20">
        <v>85.584999999999994</v>
      </c>
      <c r="K104" s="20">
        <v>739.46199999999999</v>
      </c>
      <c r="L104" s="20">
        <v>507.57499999999999</v>
      </c>
      <c r="M104" s="20">
        <v>415.61500000000001</v>
      </c>
      <c r="N104" s="20">
        <v>320.863</v>
      </c>
      <c r="O104" s="20">
        <v>222.959</v>
      </c>
      <c r="P104" s="20">
        <v>30.388999999999999</v>
      </c>
      <c r="Q104" s="20">
        <v>228.755</v>
      </c>
      <c r="R104" s="20">
        <v>81.962000000000003</v>
      </c>
      <c r="S104" s="20">
        <v>160.07599999999999</v>
      </c>
      <c r="T104" s="20">
        <v>201.11</v>
      </c>
      <c r="U104" s="20">
        <v>47.078000000000003</v>
      </c>
      <c r="V104" s="20">
        <v>23.826000000000001</v>
      </c>
      <c r="W104" s="20">
        <v>233.57499999999999</v>
      </c>
      <c r="X104" s="20">
        <v>33.337000000000003</v>
      </c>
      <c r="Y104" s="20">
        <v>25.141999999999999</v>
      </c>
      <c r="Z104" s="20">
        <v>258.476</v>
      </c>
      <c r="AA104" s="20">
        <v>29.370999999999999</v>
      </c>
      <c r="AB104" s="20">
        <v>189.321</v>
      </c>
      <c r="AC104" s="20">
        <v>31.881</v>
      </c>
      <c r="AD104" s="20">
        <v>311.83100000000002</v>
      </c>
      <c r="AE104" s="20">
        <v>25.510999999999999</v>
      </c>
      <c r="AF104" s="50">
        <f>IFERROR(AVERAGE(INDEX(AJ:AJ,IFERROR(MATCH($B104-Annex!$B$4/60,$B:$B),2)):AJ104),IF(Data!$B$2="",0,"-"))</f>
        <v>3.2253180939431261E-2</v>
      </c>
      <c r="AG104" s="50">
        <f>IFERROR(AVERAGE(INDEX(AK:AK,IFERROR(MATCH($B104-Annex!$B$4/60,$B:$B),2)):AK104),IF(Data!$B$2="",0,"-"))</f>
        <v>11.094048480804384</v>
      </c>
      <c r="AH104" s="50">
        <f>IFERROR(AVERAGE(INDEX(AL:AL,IFERROR(MATCH($B104-Annex!$B$4/60,$B:$B),2)):AL104),IF(Data!$B$2="",0,"-"))</f>
        <v>0.41452143756979754</v>
      </c>
      <c r="AI104" s="50">
        <f>IFERROR(AVERAGE(INDEX(AM:AM,IFERROR(MATCH($B104-Annex!$B$4/60,$B:$B),2)):AM104),IF(Data!$B$2="",0,"-"))</f>
        <v>11.639342906766197</v>
      </c>
      <c r="AJ104" s="50">
        <f>IFERROR((5.670373*10^-8*(AN104+273.15)^4+((Annex!$B$5+Annex!$B$6)*(AN104-J104)+Annex!$B$7*(AN104-INDEX(AN:AN,IFERROR(MATCH($B104-Annex!$B$9/60,$B:$B),2)))/(60*($B104-INDEX($B:$B,IFERROR(MATCH($B104-Annex!$B$9/60,$B:$B),2)))))/Annex!$B$8)/1000,IF(Data!$B$2="",0,"-"))</f>
        <v>0.23920454065723981</v>
      </c>
      <c r="AK104" s="50">
        <f>IFERROR((5.670373*10^-8*(AO104+273.15)^4+((Annex!$B$5+Annex!$B$6)*(AO104-M104)+Annex!$B$7*(AO104-INDEX(AO:AO,IFERROR(MATCH($B104-Annex!$B$9/60,$B:$B),2)))/(60*($B104-INDEX($B:$B,IFERROR(MATCH($B104-Annex!$B$9/60,$B:$B),2)))))/Annex!$B$8)/1000,IF(Data!$B$2="",0,"-"))</f>
        <v>-48.845397617466872</v>
      </c>
      <c r="AL104" s="50">
        <f>IFERROR((5.670373*10^-8*(AP104+273.15)^4+((Annex!$B$5+Annex!$B$6)*(AP104-P104)+Annex!$B$7*(AP104-INDEX(AP:AP,IFERROR(MATCH($B104-Annex!$B$9/60,$B:$B),2)))/(60*($B104-INDEX($B:$B,IFERROR(MATCH($B104-Annex!$B$9/60,$B:$B),2)))))/Annex!$B$8)/1000,IF(Data!$B$2="",0,"-"))</f>
        <v>0.39642664862561527</v>
      </c>
      <c r="AM104" s="50">
        <f>IFERROR((5.670373*10^-8*(AQ104+273.15)^4+((Annex!$B$5+Annex!$B$6)*(AQ104-S104)+Annex!$B$7*(AQ104-INDEX(AQ:AQ,IFERROR(MATCH($B104-Annex!$B$9/60,$B:$B),2)))/(60*($B104-INDEX($B:$B,IFERROR(MATCH($B104-Annex!$B$9/60,$B:$B),2)))))/Annex!$B$8)/1000,IF(Data!$B$2="",0,"-"))</f>
        <v>18.802207788648953</v>
      </c>
      <c r="AN104" s="20">
        <v>38.231000000000002</v>
      </c>
      <c r="AO104" s="20">
        <v>131.78299999999999</v>
      </c>
      <c r="AP104" s="20">
        <v>23.808</v>
      </c>
      <c r="AQ104" s="20">
        <v>203.86199999999999</v>
      </c>
      <c r="AR104" s="20">
        <v>133.88200000000001</v>
      </c>
      <c r="AS104" s="20">
        <v>22.808</v>
      </c>
      <c r="AT104" s="20">
        <v>244.18600000000001</v>
      </c>
      <c r="AU104" s="50">
        <f>IFERROR(AVERAGE(INDEX(BA:BA,IFERROR(MATCH($B104-Annex!$B$4/60,$B:$B),2)):BA104),IF(Data!$B$2="",0,"-"))</f>
        <v>3.9828829101474144</v>
      </c>
      <c r="AV104" s="50">
        <f>IFERROR(AVERAGE(INDEX(BB:BB,IFERROR(MATCH($B104-Annex!$B$4/60,$B:$B),2)):BB104),IF(Data!$B$2="",0,"-"))</f>
        <v>23.859544101730986</v>
      </c>
      <c r="AW104" s="50">
        <f>IFERROR(AVERAGE(INDEX(BC:BC,IFERROR(MATCH($B104-Annex!$B$4/60,$B:$B),2)):BC104),IF(Data!$B$2="",0,"-"))</f>
        <v>1.010789922187316</v>
      </c>
      <c r="AX104" s="50">
        <f>IFERROR(AVERAGE(INDEX(BD:BD,IFERROR(MATCH($B104-Annex!$B$4/60,$B:$B),2)):BD104),IF(Data!$B$2="",0,"-"))</f>
        <v>-10.498725053134679</v>
      </c>
      <c r="AY104" s="50">
        <f>IFERROR(AVERAGE(INDEX(BE:BE,IFERROR(MATCH($B104-Annex!$B$4/60,$B:$B),2)):BE104),IF(Data!$B$2="",0,"-"))</f>
        <v>0.64596114260897031</v>
      </c>
      <c r="AZ104" s="50">
        <f>IFERROR(AVERAGE(INDEX(BF:BF,IFERROR(MATCH($B104-Annex!$B$4/60,$B:$B),2)):BF104),IF(Data!$B$2="",0,"-"))</f>
        <v>0.70144662237125721</v>
      </c>
      <c r="BA104" s="50">
        <f>IFERROR((5.670373*10^-8*(BG104+273.15)^4+((Annex!$B$5+Annex!$B$6)*(BG104-J104)+Annex!$B$7*(BG104-INDEX(BG:BG,IFERROR(MATCH($B104-Annex!$B$9/60,$B:$B),2)))/(60*($B104-INDEX($B:$B,IFERROR(MATCH($B104-Annex!$B$9/60,$B:$B),2)))))/Annex!$B$8)/1000,IF(Data!$B$2="",0,"-"))</f>
        <v>4.3513918243924605</v>
      </c>
      <c r="BB104" s="50">
        <f>IFERROR((5.670373*10^-8*(BH104+273.15)^4+((Annex!$B$5+Annex!$B$6)*(BH104-M104)+Annex!$B$7*(BH104-INDEX(BH:BH,IFERROR(MATCH($B104-Annex!$B$9/60,$B:$B),2)))/(60*($B104-INDEX($B:$B,IFERROR(MATCH($B104-Annex!$B$9/60,$B:$B),2)))))/Annex!$B$8)/1000,IF(Data!$B$2="",0,"-"))</f>
        <v>-28.530599014105082</v>
      </c>
      <c r="BC104" s="50">
        <f>IFERROR((5.670373*10^-8*(BI104+273.15)^4+((Annex!$B$5+Annex!$B$6)*(BI104-P104)+Annex!$B$7*(BI104-INDEX(BI:BI,IFERROR(MATCH($B104-Annex!$B$9/60,$B:$B),2)))/(60*($B104-INDEX($B:$B,IFERROR(MATCH($B104-Annex!$B$9/60,$B:$B),2)))))/Annex!$B$8)/1000,IF(Data!$B$2="",0,"-"))</f>
        <v>1.0686145535746232</v>
      </c>
      <c r="BD104" s="50">
        <f>IFERROR((5.670373*10^-8*(BJ104+273.15)^4+((Annex!$B$5+Annex!$B$6)*(BJ104-S104)+Annex!$B$7*(BJ104-INDEX(BJ:BJ,IFERROR(MATCH($B104-Annex!$B$9/60,$B:$B),2)))/(60*($B104-INDEX($B:$B,IFERROR(MATCH($B104-Annex!$B$9/60,$B:$B),2)))))/Annex!$B$8)/1000,IF(Data!$B$2="",0,"-"))</f>
        <v>5.343960743893021</v>
      </c>
      <c r="BE104" s="50">
        <f>IFERROR((5.670373*10^-8*(BK104+273.15)^4+((Annex!$B$5+Annex!$B$6)*(BK104-V104)+Annex!$B$7*(BK104-INDEX(BK:BK,IFERROR(MATCH($B104-Annex!$B$9/60,$B:$B),2)))/(60*($B104-INDEX($B:$B,IFERROR(MATCH($B104-Annex!$B$9/60,$B:$B),2)))))/Annex!$B$8)/1000,IF(Data!$B$2="",0,"-"))</f>
        <v>0.64634350473407365</v>
      </c>
      <c r="BF104" s="50">
        <f>IFERROR((5.670373*10^-8*(BL104+273.15)^4+((Annex!$B$5+Annex!$B$6)*(BL104-Y104)+Annex!$B$7*(BL104-INDEX(BL:BL,IFERROR(MATCH($B104-Annex!$B$9/60,$B:$B),2)))/(60*($B104-INDEX($B:$B,IFERROR(MATCH($B104-Annex!$B$9/60,$B:$B),2)))))/Annex!$B$8)/1000,IF(Data!$B$2="",0,"-"))</f>
        <v>0.71147309813200443</v>
      </c>
      <c r="BG104" s="20">
        <v>106.348</v>
      </c>
      <c r="BH104" s="20">
        <v>248.71799999999999</v>
      </c>
      <c r="BI104" s="20">
        <v>32.792999999999999</v>
      </c>
      <c r="BJ104" s="20">
        <v>63.381</v>
      </c>
      <c r="BK104" s="20">
        <v>24.879000000000001</v>
      </c>
      <c r="BL104" s="20">
        <v>26.510999999999999</v>
      </c>
    </row>
    <row r="105" spans="1:64" x14ac:dyDescent="0.3">
      <c r="A105" s="5">
        <v>104</v>
      </c>
      <c r="B105" s="19">
        <v>8.8740000023972243</v>
      </c>
      <c r="C105" s="20">
        <v>132.349636</v>
      </c>
      <c r="D105" s="20">
        <v>129.76674600000001</v>
      </c>
      <c r="E105" s="20">
        <v>164.48769200000001</v>
      </c>
      <c r="F105" s="49">
        <f>IFERROR(SUM(C105:E105),IF(Data!$B$2="",0,"-"))</f>
        <v>426.60407400000008</v>
      </c>
      <c r="G105" s="50">
        <f>IFERROR(F105-Annex!$B$10,IF(Data!$B$2="",0,"-"))</f>
        <v>149.9760740000001</v>
      </c>
      <c r="H105" s="50">
        <f>IFERROR(-14000*(G105-INDEX(G:G,IFERROR(MATCH($B105-Annex!$B$11/60,$B:$B),2)))/(60*($B105-INDEX($B:$B,IFERROR(MATCH($B105-Annex!$B$11/60,$B:$B),2)))),IF(Data!$B$2="",0,"-"))</f>
        <v>165.94917439514177</v>
      </c>
      <c r="I105" s="20">
        <v>0.94713682899999996</v>
      </c>
      <c r="J105" s="20">
        <v>87.537999999999997</v>
      </c>
      <c r="K105" s="20">
        <v>9.8999999999999993E+37</v>
      </c>
      <c r="L105" s="20">
        <v>504.63299999999998</v>
      </c>
      <c r="M105" s="20">
        <v>351.50400000000002</v>
      </c>
      <c r="N105" s="20">
        <v>573.99300000000005</v>
      </c>
      <c r="O105" s="20">
        <v>242.15600000000001</v>
      </c>
      <c r="P105" s="20">
        <v>30.898</v>
      </c>
      <c r="Q105" s="20">
        <v>271.40100000000001</v>
      </c>
      <c r="R105" s="20">
        <v>87.760999999999996</v>
      </c>
      <c r="S105" s="20">
        <v>217.60300000000001</v>
      </c>
      <c r="T105" s="20">
        <v>134.63300000000001</v>
      </c>
      <c r="U105" s="20">
        <v>48.133000000000003</v>
      </c>
      <c r="V105" s="20">
        <v>24.036000000000001</v>
      </c>
      <c r="W105" s="20">
        <v>293.50200000000001</v>
      </c>
      <c r="X105" s="20">
        <v>33.811</v>
      </c>
      <c r="Y105" s="20">
        <v>25.247</v>
      </c>
      <c r="Z105" s="20">
        <v>183.024</v>
      </c>
      <c r="AA105" s="20">
        <v>29.704999999999998</v>
      </c>
      <c r="AB105" s="20">
        <v>263.66199999999998</v>
      </c>
      <c r="AC105" s="20">
        <v>31.916</v>
      </c>
      <c r="AD105" s="20">
        <v>316.34300000000002</v>
      </c>
      <c r="AE105" s="20">
        <v>25.651</v>
      </c>
      <c r="AF105" s="50">
        <f>IFERROR(AVERAGE(INDEX(AJ:AJ,IFERROR(MATCH($B105-Annex!$B$4/60,$B:$B),2)):AJ105),IF(Data!$B$2="",0,"-"))</f>
        <v>7.5446309069307924E-2</v>
      </c>
      <c r="AG105" s="50">
        <f>IFERROR(AVERAGE(INDEX(AK:AK,IFERROR(MATCH($B105-Annex!$B$4/60,$B:$B),2)):AK105),IF(Data!$B$2="",0,"-"))</f>
        <v>4.8720261118943284</v>
      </c>
      <c r="AH105" s="50">
        <f>IFERROR(AVERAGE(INDEX(AL:AL,IFERROR(MATCH($B105-Annex!$B$4/60,$B:$B),2)):AL105),IF(Data!$B$2="",0,"-"))</f>
        <v>0.42048343221537932</v>
      </c>
      <c r="AI105" s="50">
        <f>IFERROR(AVERAGE(INDEX(AM:AM,IFERROR(MATCH($B105-Annex!$B$4/60,$B:$B),2)):AM105),IF(Data!$B$2="",0,"-"))</f>
        <v>16.010435469217416</v>
      </c>
      <c r="AJ105" s="50">
        <f>IFERROR((5.670373*10^-8*(AN105+273.15)^4+((Annex!$B$5+Annex!$B$6)*(AN105-J105)+Annex!$B$7*(AN105-INDEX(AN:AN,IFERROR(MATCH($B105-Annex!$B$9/60,$B:$B),2)))/(60*($B105-INDEX($B:$B,IFERROR(MATCH($B105-Annex!$B$9/60,$B:$B),2)))))/Annex!$B$8)/1000,IF(Data!$B$2="",0,"-"))</f>
        <v>0.16375016618716995</v>
      </c>
      <c r="AK105" s="50">
        <f>IFERROR((5.670373*10^-8*(AO105+273.15)^4+((Annex!$B$5+Annex!$B$6)*(AO105-M105)+Annex!$B$7*(AO105-INDEX(AO:AO,IFERROR(MATCH($B105-Annex!$B$9/60,$B:$B),2)))/(60*($B105-INDEX($B:$B,IFERROR(MATCH($B105-Annex!$B$9/60,$B:$B),2)))))/Annex!$B$8)/1000,IF(Data!$B$2="",0,"-"))</f>
        <v>-23.983401256734847</v>
      </c>
      <c r="AL105" s="50">
        <f>IFERROR((5.670373*10^-8*(AP105+273.15)^4+((Annex!$B$5+Annex!$B$6)*(AP105-P105)+Annex!$B$7*(AP105-INDEX(AP:AP,IFERROR(MATCH($B105-Annex!$B$9/60,$B:$B),2)))/(60*($B105-INDEX($B:$B,IFERROR(MATCH($B105-Annex!$B$9/60,$B:$B),2)))))/Annex!$B$8)/1000,IF(Data!$B$2="",0,"-"))</f>
        <v>0.40533420885879057</v>
      </c>
      <c r="AM105" s="50">
        <f>IFERROR((5.670373*10^-8*(AQ105+273.15)^4+((Annex!$B$5+Annex!$B$6)*(AQ105-S105)+Annex!$B$7*(AQ105-INDEX(AQ:AQ,IFERROR(MATCH($B105-Annex!$B$9/60,$B:$B),2)))/(60*($B105-INDEX($B:$B,IFERROR(MATCH($B105-Annex!$B$9/60,$B:$B),2)))))/Annex!$B$8)/1000,IF(Data!$B$2="",0,"-"))</f>
        <v>0.67944676989864794</v>
      </c>
      <c r="AN105" s="20">
        <v>39.029000000000003</v>
      </c>
      <c r="AO105" s="20">
        <v>116</v>
      </c>
      <c r="AP105" s="20">
        <v>23.949000000000002</v>
      </c>
      <c r="AQ105" s="20">
        <v>162.43</v>
      </c>
      <c r="AR105" s="20">
        <v>141.13200000000001</v>
      </c>
      <c r="AS105" s="20">
        <v>22.896000000000001</v>
      </c>
      <c r="AT105" s="20">
        <v>368.37799999999999</v>
      </c>
      <c r="AU105" s="50">
        <f>IFERROR(AVERAGE(INDEX(BA:BA,IFERROR(MATCH($B105-Annex!$B$4/60,$B:$B),2)):BA105),IF(Data!$B$2="",0,"-"))</f>
        <v>4.0799792769581824</v>
      </c>
      <c r="AV105" s="50">
        <f>IFERROR(AVERAGE(INDEX(BB:BB,IFERROR(MATCH($B105-Annex!$B$4/60,$B:$B),2)):BB105),IF(Data!$B$2="",0,"-"))</f>
        <v>17.055606587057902</v>
      </c>
      <c r="AW105" s="50">
        <f>IFERROR(AVERAGE(INDEX(BC:BC,IFERROR(MATCH($B105-Annex!$B$4/60,$B:$B),2)):BC105),IF(Data!$B$2="",0,"-"))</f>
        <v>1.0217359494070155</v>
      </c>
      <c r="AX105" s="50">
        <f>IFERROR(AVERAGE(INDEX(BD:BD,IFERROR(MATCH($B105-Annex!$B$4/60,$B:$B),2)):BD105),IF(Data!$B$2="",0,"-"))</f>
        <v>-13.101481745221504</v>
      </c>
      <c r="AY105" s="50">
        <f>IFERROR(AVERAGE(INDEX(BE:BE,IFERROR(MATCH($B105-Annex!$B$4/60,$B:$B),2)):BE105),IF(Data!$B$2="",0,"-"))</f>
        <v>0.64389117047263533</v>
      </c>
      <c r="AZ105" s="50">
        <f>IFERROR(AVERAGE(INDEX(BF:BF,IFERROR(MATCH($B105-Annex!$B$4/60,$B:$B),2)):BF105),IF(Data!$B$2="",0,"-"))</f>
        <v>0.70905368859843676</v>
      </c>
      <c r="BA105" s="50">
        <f>IFERROR((5.670373*10^-8*(BG105+273.15)^4+((Annex!$B$5+Annex!$B$6)*(BG105-J105)+Annex!$B$7*(BG105-INDEX(BG:BG,IFERROR(MATCH($B105-Annex!$B$9/60,$B:$B),2)))/(60*($B105-INDEX($B:$B,IFERROR(MATCH($B105-Annex!$B$9/60,$B:$B),2)))))/Annex!$B$8)/1000,IF(Data!$B$2="",0,"-"))</f>
        <v>4.4267565233386028</v>
      </c>
      <c r="BB105" s="50">
        <f>IFERROR((5.670373*10^-8*(BH105+273.15)^4+((Annex!$B$5+Annex!$B$6)*(BH105-M105)+Annex!$B$7*(BH105-INDEX(BH:BH,IFERROR(MATCH($B105-Annex!$B$9/60,$B:$B),2)))/(60*($B105-INDEX($B:$B,IFERROR(MATCH($B105-Annex!$B$9/60,$B:$B),2)))))/Annex!$B$8)/1000,IF(Data!$B$2="",0,"-"))</f>
        <v>-2.0892028065552513</v>
      </c>
      <c r="BC105" s="50">
        <f>IFERROR((5.670373*10^-8*(BI105+273.15)^4+((Annex!$B$5+Annex!$B$6)*(BI105-P105)+Annex!$B$7*(BI105-INDEX(BI:BI,IFERROR(MATCH($B105-Annex!$B$9/60,$B:$B),2)))/(60*($B105-INDEX($B:$B,IFERROR(MATCH($B105-Annex!$B$9/60,$B:$B),2)))))/Annex!$B$8)/1000,IF(Data!$B$2="",0,"-"))</f>
        <v>1.0498515150266763</v>
      </c>
      <c r="BD105" s="50">
        <f>IFERROR((5.670373*10^-8*(BJ105+273.15)^4+((Annex!$B$5+Annex!$B$6)*(BJ105-S105)+Annex!$B$7*(BJ105-INDEX(BJ:BJ,IFERROR(MATCH($B105-Annex!$B$9/60,$B:$B),2)))/(60*($B105-INDEX($B:$B,IFERROR(MATCH($B105-Annex!$B$9/60,$B:$B),2)))))/Annex!$B$8)/1000,IF(Data!$B$2="",0,"-"))</f>
        <v>9.9464882624907816</v>
      </c>
      <c r="BE105" s="50">
        <f>IFERROR((5.670373*10^-8*(BK105+273.15)^4+((Annex!$B$5+Annex!$B$6)*(BK105-V105)+Annex!$B$7*(BK105-INDEX(BK:BK,IFERROR(MATCH($B105-Annex!$B$9/60,$B:$B),2)))/(60*($B105-INDEX($B:$B,IFERROR(MATCH($B105-Annex!$B$9/60,$B:$B),2)))))/Annex!$B$8)/1000,IF(Data!$B$2="",0,"-"))</f>
        <v>0.62350500334388925</v>
      </c>
      <c r="BF105" s="50">
        <f>IFERROR((5.670373*10^-8*(BL105+273.15)^4+((Annex!$B$5+Annex!$B$6)*(BL105-Y105)+Annex!$B$7*(BL105-INDEX(BL:BL,IFERROR(MATCH($B105-Annex!$B$9/60,$B:$B),2)))/(60*($B105-INDEX($B:$B,IFERROR(MATCH($B105-Annex!$B$9/60,$B:$B),2)))))/Annex!$B$8)/1000,IF(Data!$B$2="",0,"-"))</f>
        <v>0.73404761166315757</v>
      </c>
      <c r="BG105" s="20">
        <v>109.312</v>
      </c>
      <c r="BH105" s="20">
        <v>277.25099999999998</v>
      </c>
      <c r="BI105" s="20">
        <v>33.354999999999997</v>
      </c>
      <c r="BJ105" s="20">
        <v>137.82300000000001</v>
      </c>
      <c r="BK105" s="20">
        <v>25.071999999999999</v>
      </c>
      <c r="BL105" s="20">
        <v>26.827000000000002</v>
      </c>
    </row>
    <row r="106" spans="1:64" x14ac:dyDescent="0.3">
      <c r="A106" s="5">
        <v>105</v>
      </c>
      <c r="B106" s="19">
        <v>8.9736666670069098</v>
      </c>
      <c r="C106" s="20">
        <v>132.367537</v>
      </c>
      <c r="D106" s="20">
        <v>129.76674600000001</v>
      </c>
      <c r="E106" s="20">
        <v>164.474647</v>
      </c>
      <c r="F106" s="49">
        <f>IFERROR(SUM(C106:E106),IF(Data!$B$2="",0,"-"))</f>
        <v>426.60892999999999</v>
      </c>
      <c r="G106" s="50">
        <f>IFERROR(F106-Annex!$B$10,IF(Data!$B$2="",0,"-"))</f>
        <v>149.98093</v>
      </c>
      <c r="H106" s="50">
        <f>IFERROR(-14000*(G106-INDEX(G:G,IFERROR(MATCH($B106-Annex!$B$11/60,$B:$B),2)))/(60*($B106-INDEX($B:$B,IFERROR(MATCH($B106-Annex!$B$11/60,$B:$B),2)))),IF(Data!$B$2="",0,"-"))</f>
        <v>186.65227574670467</v>
      </c>
      <c r="I106" s="20">
        <v>0.82397710300000004</v>
      </c>
      <c r="J106" s="20">
        <v>88.378</v>
      </c>
      <c r="K106" s="20">
        <v>9.8999999999999993E+37</v>
      </c>
      <c r="L106" s="20">
        <v>508.411</v>
      </c>
      <c r="M106" s="20">
        <v>222.27</v>
      </c>
      <c r="N106" s="20">
        <v>703.596</v>
      </c>
      <c r="O106" s="20">
        <v>268.14600000000002</v>
      </c>
      <c r="P106" s="20">
        <v>30.898</v>
      </c>
      <c r="Q106" s="20">
        <v>253.19800000000001</v>
      </c>
      <c r="R106" s="20">
        <v>93.980999999999995</v>
      </c>
      <c r="S106" s="20">
        <v>200.559</v>
      </c>
      <c r="T106" s="20">
        <v>248.52600000000001</v>
      </c>
      <c r="U106" s="20">
        <v>49.353000000000002</v>
      </c>
      <c r="V106" s="20">
        <v>24.071999999999999</v>
      </c>
      <c r="W106" s="20">
        <v>222.393</v>
      </c>
      <c r="X106" s="20">
        <v>34.25</v>
      </c>
      <c r="Y106" s="20">
        <v>25.44</v>
      </c>
      <c r="Z106" s="20">
        <v>245.04300000000001</v>
      </c>
      <c r="AA106" s="20">
        <v>30.003</v>
      </c>
      <c r="AB106" s="20">
        <v>245.62100000000001</v>
      </c>
      <c r="AC106" s="20">
        <v>32.127000000000002</v>
      </c>
      <c r="AD106" s="20">
        <v>241.29900000000001</v>
      </c>
      <c r="AE106" s="20">
        <v>25.791</v>
      </c>
      <c r="AF106" s="50">
        <f>IFERROR(AVERAGE(INDEX(AJ:AJ,IFERROR(MATCH($B106-Annex!$B$4/60,$B:$B),2)):AJ106),IF(Data!$B$2="",0,"-"))</f>
        <v>0.10647493666399423</v>
      </c>
      <c r="AG106" s="50">
        <f>IFERROR(AVERAGE(INDEX(AK:AK,IFERROR(MATCH($B106-Annex!$B$4/60,$B:$B),2)):AK106),IF(Data!$B$2="",0,"-"))</f>
        <v>5.0165728664601321</v>
      </c>
      <c r="AH106" s="50">
        <f>IFERROR(AVERAGE(INDEX(AL:AL,IFERROR(MATCH($B106-Annex!$B$4/60,$B:$B),2)):AL106),IF(Data!$B$2="",0,"-"))</f>
        <v>0.42660720890526616</v>
      </c>
      <c r="AI106" s="50">
        <f>IFERROR(AVERAGE(INDEX(AM:AM,IFERROR(MATCH($B106-Annex!$B$4/60,$B:$B),2)):AM106),IF(Data!$B$2="",0,"-"))</f>
        <v>14.990355257604213</v>
      </c>
      <c r="AJ106" s="50">
        <f>IFERROR((5.670373*10^-8*(AN106+273.15)^4+((Annex!$B$5+Annex!$B$6)*(AN106-J106)+Annex!$B$7*(AN106-INDEX(AN:AN,IFERROR(MATCH($B106-Annex!$B$9/60,$B:$B),2)))/(60*($B106-INDEX($B:$B,IFERROR(MATCH($B106-Annex!$B$9/60,$B:$B),2)))))/Annex!$B$8)/1000,IF(Data!$B$2="",0,"-"))</f>
        <v>0.18145630748521996</v>
      </c>
      <c r="AK106" s="50">
        <f>IFERROR((5.670373*10^-8*(AO106+273.15)^4+((Annex!$B$5+Annex!$B$6)*(AO106-M106)+Annex!$B$7*(AO106-INDEX(AO:AO,IFERROR(MATCH($B106-Annex!$B$9/60,$B:$B),2)))/(60*($B106-INDEX($B:$B,IFERROR(MATCH($B106-Annex!$B$9/60,$B:$B),2)))))/Annex!$B$8)/1000,IF(Data!$B$2="",0,"-"))</f>
        <v>3.4753864938027492</v>
      </c>
      <c r="AL106" s="50">
        <f>IFERROR((5.670373*10^-8*(AP106+273.15)^4+((Annex!$B$5+Annex!$B$6)*(AP106-P106)+Annex!$B$7*(AP106-INDEX(AP:AP,IFERROR(MATCH($B106-Annex!$B$9/60,$B:$B),2)))/(60*($B106-INDEX($B:$B,IFERROR(MATCH($B106-Annex!$B$9/60,$B:$B),2)))))/Annex!$B$8)/1000,IF(Data!$B$2="",0,"-"))</f>
        <v>0.44824322303997416</v>
      </c>
      <c r="AM106" s="50">
        <f>IFERROR((5.670373*10^-8*(AQ106+273.15)^4+((Annex!$B$5+Annex!$B$6)*(AQ106-S106)+Annex!$B$7*(AQ106-INDEX(AQ:AQ,IFERROR(MATCH($B106-Annex!$B$9/60,$B:$B),2)))/(60*($B106-INDEX($B:$B,IFERROR(MATCH($B106-Annex!$B$9/60,$B:$B),2)))))/Annex!$B$8)/1000,IF(Data!$B$2="",0,"-"))</f>
        <v>-34.10741082673502</v>
      </c>
      <c r="AN106" s="20">
        <v>39.862000000000002</v>
      </c>
      <c r="AO106" s="20">
        <v>140.006</v>
      </c>
      <c r="AP106" s="20">
        <v>24.158999999999999</v>
      </c>
      <c r="AQ106" s="20">
        <v>127.902</v>
      </c>
      <c r="AR106" s="20">
        <v>149.30000000000001</v>
      </c>
      <c r="AS106" s="20">
        <v>23.001000000000001</v>
      </c>
      <c r="AT106" s="20">
        <v>325.37900000000002</v>
      </c>
      <c r="AU106" s="50">
        <f>IFERROR(AVERAGE(INDEX(BA:BA,IFERROR(MATCH($B106-Annex!$B$4/60,$B:$B),2)):BA106),IF(Data!$B$2="",0,"-"))</f>
        <v>4.184017478524237</v>
      </c>
      <c r="AV106" s="50">
        <f>IFERROR(AVERAGE(INDEX(BB:BB,IFERROR(MATCH($B106-Annex!$B$4/60,$B:$B),2)):BB106),IF(Data!$B$2="",0,"-"))</f>
        <v>10.951170914317313</v>
      </c>
      <c r="AW106" s="50">
        <f>IFERROR(AVERAGE(INDEX(BC:BC,IFERROR(MATCH($B106-Annex!$B$4/60,$B:$B),2)):BC106),IF(Data!$B$2="",0,"-"))</f>
        <v>1.0404984090492058</v>
      </c>
      <c r="AX106" s="50">
        <f>IFERROR(AVERAGE(INDEX(BD:BD,IFERROR(MATCH($B106-Annex!$B$4/60,$B:$B),2)):BD106),IF(Data!$B$2="",0,"-"))</f>
        <v>-11.776869150726951</v>
      </c>
      <c r="AY106" s="50">
        <f>IFERROR(AVERAGE(INDEX(BE:BE,IFERROR(MATCH($B106-Annex!$B$4/60,$B:$B),2)):BE106),IF(Data!$B$2="",0,"-"))</f>
        <v>0.65332658292765611</v>
      </c>
      <c r="AZ106" s="50">
        <f>IFERROR(AVERAGE(INDEX(BF:BF,IFERROR(MATCH($B106-Annex!$B$4/60,$B:$B),2)):BF106),IF(Data!$B$2="",0,"-"))</f>
        <v>0.70895066812518892</v>
      </c>
      <c r="BA106" s="50">
        <f>IFERROR((5.670373*10^-8*(BG106+273.15)^4+((Annex!$B$5+Annex!$B$6)*(BG106-J106)+Annex!$B$7*(BG106-INDEX(BG:BG,IFERROR(MATCH($B106-Annex!$B$9/60,$B:$B),2)))/(60*($B106-INDEX($B:$B,IFERROR(MATCH($B106-Annex!$B$9/60,$B:$B),2)))))/Annex!$B$8)/1000,IF(Data!$B$2="",0,"-"))</f>
        <v>4.6181123015411245</v>
      </c>
      <c r="BB106" s="50">
        <f>IFERROR((5.670373*10^-8*(BH106+273.15)^4+((Annex!$B$5+Annex!$B$6)*(BH106-M106)+Annex!$B$7*(BH106-INDEX(BH:BH,IFERROR(MATCH($B106-Annex!$B$9/60,$B:$B),2)))/(60*($B106-INDEX($B:$B,IFERROR(MATCH($B106-Annex!$B$9/60,$B:$B),2)))))/Annex!$B$8)/1000,IF(Data!$B$2="",0,"-"))</f>
        <v>-22.569231676375459</v>
      </c>
      <c r="BC106" s="50">
        <f>IFERROR((5.670373*10^-8*(BI106+273.15)^4+((Annex!$B$5+Annex!$B$6)*(BI106-P106)+Annex!$B$7*(BI106-INDEX(BI:BI,IFERROR(MATCH($B106-Annex!$B$9/60,$B:$B),2)))/(60*($B106-INDEX($B:$B,IFERROR(MATCH($B106-Annex!$B$9/60,$B:$B),2)))))/Annex!$B$8)/1000,IF(Data!$B$2="",0,"-"))</f>
        <v>1.0909278989040212</v>
      </c>
      <c r="BD106" s="50">
        <f>IFERROR((5.670373*10^-8*(BJ106+273.15)^4+((Annex!$B$5+Annex!$B$6)*(BJ106-S106)+Annex!$B$7*(BJ106-INDEX(BJ:BJ,IFERROR(MATCH($B106-Annex!$B$9/60,$B:$B),2)))/(60*($B106-INDEX($B:$B,IFERROR(MATCH($B106-Annex!$B$9/60,$B:$B),2)))))/Annex!$B$8)/1000,IF(Data!$B$2="",0,"-"))</f>
        <v>38.845007975634147</v>
      </c>
      <c r="BE106" s="50">
        <f>IFERROR((5.670373*10^-8*(BK106+273.15)^4+((Annex!$B$5+Annex!$B$6)*(BK106-V106)+Annex!$B$7*(BK106-INDEX(BK:BK,IFERROR(MATCH($B106-Annex!$B$9/60,$B:$B),2)))/(60*($B106-INDEX($B:$B,IFERROR(MATCH($B106-Annex!$B$9/60,$B:$B),2)))))/Annex!$B$8)/1000,IF(Data!$B$2="",0,"-"))</f>
        <v>0.67417380237199609</v>
      </c>
      <c r="BF106" s="50">
        <f>IFERROR((5.670373*10^-8*(BL106+273.15)^4+((Annex!$B$5+Annex!$B$6)*(BL106-Y106)+Annex!$B$7*(BL106-INDEX(BL:BL,IFERROR(MATCH($B106-Annex!$B$9/60,$B:$B),2)))/(60*($B106-INDEX($B:$B,IFERROR(MATCH($B106-Annex!$B$9/60,$B:$B),2)))))/Annex!$B$8)/1000,IF(Data!$B$2="",0,"-"))</f>
        <v>0.71475975230775757</v>
      </c>
      <c r="BG106" s="20">
        <v>112.65</v>
      </c>
      <c r="BH106" s="20">
        <v>193.624</v>
      </c>
      <c r="BI106" s="20">
        <v>33.951999999999998</v>
      </c>
      <c r="BJ106" s="20">
        <v>148.89500000000001</v>
      </c>
      <c r="BK106" s="20">
        <v>25.318000000000001</v>
      </c>
      <c r="BL106" s="20">
        <v>27.001999999999999</v>
      </c>
    </row>
    <row r="107" spans="1:64" x14ac:dyDescent="0.3">
      <c r="A107" s="5">
        <v>106</v>
      </c>
      <c r="B107" s="19">
        <v>9.0698333422187716</v>
      </c>
      <c r="C107" s="20">
        <v>132.30081999999999</v>
      </c>
      <c r="D107" s="20">
        <v>129.66902099999999</v>
      </c>
      <c r="E107" s="20">
        <v>164.45591400000001</v>
      </c>
      <c r="F107" s="49">
        <f>IFERROR(SUM(C107:E107),IF(Data!$B$2="",0,"-"))</f>
        <v>426.42575499999998</v>
      </c>
      <c r="G107" s="50">
        <f>IFERROR(F107-Annex!$B$10,IF(Data!$B$2="",0,"-"))</f>
        <v>149.797755</v>
      </c>
      <c r="H107" s="50">
        <f>IFERROR(-14000*(G107-INDEX(G:G,IFERROR(MATCH($B107-Annex!$B$11/60,$B:$B),2)))/(60*($B107-INDEX($B:$B,IFERROR(MATCH($B107-Annex!$B$11/60,$B:$B),2)))),IF(Data!$B$2="",0,"-"))</f>
        <v>241.49634848096085</v>
      </c>
      <c r="I107" s="20">
        <v>0.94713682899999996</v>
      </c>
      <c r="J107" s="20">
        <v>89.808000000000007</v>
      </c>
      <c r="K107" s="20">
        <v>9.8999999999999993E+37</v>
      </c>
      <c r="L107" s="20">
        <v>514.48599999999999</v>
      </c>
      <c r="M107" s="20">
        <v>184.1</v>
      </c>
      <c r="N107" s="20">
        <v>568.19399999999996</v>
      </c>
      <c r="O107" s="20">
        <v>290.74099999999999</v>
      </c>
      <c r="P107" s="20">
        <v>31.59</v>
      </c>
      <c r="Q107" s="20">
        <v>287.64100000000002</v>
      </c>
      <c r="R107" s="20">
        <v>100.255</v>
      </c>
      <c r="S107" s="20">
        <v>133.61000000000001</v>
      </c>
      <c r="T107" s="20">
        <v>310.43799999999999</v>
      </c>
      <c r="U107" s="20">
        <v>51.2</v>
      </c>
      <c r="V107" s="20">
        <v>24.43</v>
      </c>
      <c r="W107" s="20">
        <v>148.886</v>
      </c>
      <c r="X107" s="20">
        <v>34.819000000000003</v>
      </c>
      <c r="Y107" s="20">
        <v>25.798999999999999</v>
      </c>
      <c r="Z107" s="20">
        <v>289.19099999999997</v>
      </c>
      <c r="AA107" s="20">
        <v>30.361999999999998</v>
      </c>
      <c r="AB107" s="20">
        <v>170.571</v>
      </c>
      <c r="AC107" s="20">
        <v>32.783999999999999</v>
      </c>
      <c r="AD107" s="20">
        <v>257.49200000000002</v>
      </c>
      <c r="AE107" s="20">
        <v>26.08</v>
      </c>
      <c r="AF107" s="50">
        <f>IFERROR(AVERAGE(INDEX(AJ:AJ,IFERROR(MATCH($B107-Annex!$B$4/60,$B:$B),2)):AJ107),IF(Data!$B$2="",0,"-"))</f>
        <v>0.14163199942813412</v>
      </c>
      <c r="AG107" s="50">
        <f>IFERROR(AVERAGE(INDEX(AK:AK,IFERROR(MATCH($B107-Annex!$B$4/60,$B:$B),2)):AK107),IF(Data!$B$2="",0,"-"))</f>
        <v>5.5037922204208671</v>
      </c>
      <c r="AH107" s="50">
        <f>IFERROR(AVERAGE(INDEX(AL:AL,IFERROR(MATCH($B107-Annex!$B$4/60,$B:$B),2)):AL107),IF(Data!$B$2="",0,"-"))</f>
        <v>0.42363791703903908</v>
      </c>
      <c r="AI107" s="50">
        <f>IFERROR(AVERAGE(INDEX(AM:AM,IFERROR(MATCH($B107-Annex!$B$4/60,$B:$B),2)):AM107),IF(Data!$B$2="",0,"-"))</f>
        <v>16.800727588137104</v>
      </c>
      <c r="AJ107" s="50">
        <f>IFERROR((5.670373*10^-8*(AN107+273.15)^4+((Annex!$B$5+Annex!$B$6)*(AN107-J107)+Annex!$B$7*(AN107-INDEX(AN:AN,IFERROR(MATCH($B107-Annex!$B$9/60,$B:$B),2)))/(60*($B107-INDEX($B:$B,IFERROR(MATCH($B107-Annex!$B$9/60,$B:$B),2)))))/Annex!$B$8)/1000,IF(Data!$B$2="",0,"-"))</f>
        <v>0.19281376060311403</v>
      </c>
      <c r="AK107" s="50">
        <f>IFERROR((5.670373*10^-8*(AO107+273.15)^4+((Annex!$B$5+Annex!$B$6)*(AO107-M107)+Annex!$B$7*(AO107-INDEX(AO:AO,IFERROR(MATCH($B107-Annex!$B$9/60,$B:$B),2)))/(60*($B107-INDEX($B:$B,IFERROR(MATCH($B107-Annex!$B$9/60,$B:$B),2)))))/Annex!$B$8)/1000,IF(Data!$B$2="",0,"-"))</f>
        <v>45.387089203530309</v>
      </c>
      <c r="AL107" s="50">
        <f>IFERROR((5.670373*10^-8*(AP107+273.15)^4+((Annex!$B$5+Annex!$B$6)*(AP107-P107)+Annex!$B$7*(AP107-INDEX(AP:AP,IFERROR(MATCH($B107-Annex!$B$9/60,$B:$B),2)))/(60*($B107-INDEX($B:$B,IFERROR(MATCH($B107-Annex!$B$9/60,$B:$B),2)))))/Annex!$B$8)/1000,IF(Data!$B$2="",0,"-"))</f>
        <v>0.44048899177330064</v>
      </c>
      <c r="AM107" s="50">
        <f>IFERROR((5.670373*10^-8*(AQ107+273.15)^4+((Annex!$B$5+Annex!$B$6)*(AQ107-S107)+Annex!$B$7*(AQ107-INDEX(AQ:AQ,IFERROR(MATCH($B107-Annex!$B$9/60,$B:$B),2)))/(60*($B107-INDEX($B:$B,IFERROR(MATCH($B107-Annex!$B$9/60,$B:$B),2)))))/Annex!$B$8)/1000,IF(Data!$B$2="",0,"-"))</f>
        <v>51.45766537072911</v>
      </c>
      <c r="AN107" s="20">
        <v>40.701999999999998</v>
      </c>
      <c r="AO107" s="20">
        <v>209.423</v>
      </c>
      <c r="AP107" s="20">
        <v>24.308</v>
      </c>
      <c r="AQ107" s="20">
        <v>260.86799999999999</v>
      </c>
      <c r="AR107" s="20">
        <v>157.85400000000001</v>
      </c>
      <c r="AS107" s="20">
        <v>23.097000000000001</v>
      </c>
      <c r="AT107" s="20">
        <v>274.99200000000002</v>
      </c>
      <c r="AU107" s="50">
        <f>IFERROR(AVERAGE(INDEX(BA:BA,IFERROR(MATCH($B107-Annex!$B$4/60,$B:$B),2)):BA107),IF(Data!$B$2="",0,"-"))</f>
        <v>4.3239081699215491</v>
      </c>
      <c r="AV107" s="50">
        <f>IFERROR(AVERAGE(INDEX(BB:BB,IFERROR(MATCH($B107-Annex!$B$4/60,$B:$B),2)):BB107),IF(Data!$B$2="",0,"-"))</f>
        <v>2.1491195303628245</v>
      </c>
      <c r="AW107" s="50">
        <f>IFERROR(AVERAGE(INDEX(BC:BC,IFERROR(MATCH($B107-Annex!$B$4/60,$B:$B),2)):BC107),IF(Data!$B$2="",0,"-"))</f>
        <v>1.0641148709285866</v>
      </c>
      <c r="AX107" s="50">
        <f>IFERROR(AVERAGE(INDEX(BD:BD,IFERROR(MATCH($B107-Annex!$B$4/60,$B:$B),2)):BD107),IF(Data!$B$2="",0,"-"))</f>
        <v>-8.4509365678068367</v>
      </c>
      <c r="AY107" s="50">
        <f>IFERROR(AVERAGE(INDEX(BE:BE,IFERROR(MATCH($B107-Annex!$B$4/60,$B:$B),2)):BE107),IF(Data!$B$2="",0,"-"))</f>
        <v>0.65777328484809527</v>
      </c>
      <c r="AZ107" s="50">
        <f>IFERROR(AVERAGE(INDEX(BF:BF,IFERROR(MATCH($B107-Annex!$B$4/60,$B:$B),2)):BF107),IF(Data!$B$2="",0,"-"))</f>
        <v>0.70713302784254162</v>
      </c>
      <c r="BA107" s="50">
        <f>IFERROR((5.670373*10^-8*(BG107+273.15)^4+((Annex!$B$5+Annex!$B$6)*(BG107-J107)+Annex!$B$7*(BG107-INDEX(BG:BG,IFERROR(MATCH($B107-Annex!$B$9/60,$B:$B),2)))/(60*($B107-INDEX($B:$B,IFERROR(MATCH($B107-Annex!$B$9/60,$B:$B),2)))))/Annex!$B$8)/1000,IF(Data!$B$2="",0,"-"))</f>
        <v>4.9069443174202387</v>
      </c>
      <c r="BB107" s="50">
        <f>IFERROR((5.670373*10^-8*(BH107+273.15)^4+((Annex!$B$5+Annex!$B$6)*(BH107-M107)+Annex!$B$7*(BH107-INDEX(BH:BH,IFERROR(MATCH($B107-Annex!$B$9/60,$B:$B),2)))/(60*($B107-INDEX($B:$B,IFERROR(MATCH($B107-Annex!$B$9/60,$B:$B),2)))))/Annex!$B$8)/1000,IF(Data!$B$2="",0,"-"))</f>
        <v>-65.330791821606326</v>
      </c>
      <c r="BC107" s="50">
        <f>IFERROR((5.670373*10^-8*(BI107+273.15)^4+((Annex!$B$5+Annex!$B$6)*(BI107-P107)+Annex!$B$7*(BI107-INDEX(BI:BI,IFERROR(MATCH($B107-Annex!$B$9/60,$B:$B),2)))/(60*($B107-INDEX($B:$B,IFERROR(MATCH($B107-Annex!$B$9/60,$B:$B),2)))))/Annex!$B$8)/1000,IF(Data!$B$2="",0,"-"))</f>
        <v>1.1450077332665196</v>
      </c>
      <c r="BD107" s="50">
        <f>IFERROR((5.670373*10^-8*(BJ107+273.15)^4+((Annex!$B$5+Annex!$B$6)*(BJ107-S107)+Annex!$B$7*(BJ107-INDEX(BJ:BJ,IFERROR(MATCH($B107-Annex!$B$9/60,$B:$B),2)))/(60*($B107-INDEX($B:$B,IFERROR(MATCH($B107-Annex!$B$9/60,$B:$B),2)))))/Annex!$B$8)/1000,IF(Data!$B$2="",0,"-"))</f>
        <v>-28.130714446562095</v>
      </c>
      <c r="BE107" s="50">
        <f>IFERROR((5.670373*10^-8*(BK107+273.15)^4+((Annex!$B$5+Annex!$B$6)*(BK107-V107)+Annex!$B$7*(BK107-INDEX(BK:BK,IFERROR(MATCH($B107-Annex!$B$9/60,$B:$B),2)))/(60*($B107-INDEX($B:$B,IFERROR(MATCH($B107-Annex!$B$9/60,$B:$B),2)))))/Annex!$B$8)/1000,IF(Data!$B$2="",0,"-"))</f>
        <v>0.6668728333591093</v>
      </c>
      <c r="BF107" s="50">
        <f>IFERROR((5.670373*10^-8*(BL107+273.15)^4+((Annex!$B$5+Annex!$B$6)*(BL107-Y107)+Annex!$B$7*(BL107-INDEX(BL:BL,IFERROR(MATCH($B107-Annex!$B$9/60,$B:$B),2)))/(60*($B107-INDEX($B:$B,IFERROR(MATCH($B107-Annex!$B$9/60,$B:$B),2)))))/Annex!$B$8)/1000,IF(Data!$B$2="",0,"-"))</f>
        <v>0.68625495470220232</v>
      </c>
      <c r="BG107" s="20">
        <v>116.06</v>
      </c>
      <c r="BH107" s="20">
        <v>130.375</v>
      </c>
      <c r="BI107" s="20">
        <v>34.625999999999998</v>
      </c>
      <c r="BJ107" s="20">
        <v>75.887</v>
      </c>
      <c r="BK107" s="20">
        <v>25.501000000000001</v>
      </c>
      <c r="BL107" s="20">
        <v>27.256</v>
      </c>
    </row>
    <row r="108" spans="1:64" x14ac:dyDescent="0.3">
      <c r="A108" s="5">
        <v>107</v>
      </c>
      <c r="B108" s="19">
        <v>9.1660000069532543</v>
      </c>
      <c r="C108" s="20">
        <v>132.22352900000001</v>
      </c>
      <c r="D108" s="20">
        <v>129.75615300000001</v>
      </c>
      <c r="E108" s="20">
        <v>164.32553200000001</v>
      </c>
      <c r="F108" s="49">
        <f>IFERROR(SUM(C108:E108),IF(Data!$B$2="",0,"-"))</f>
        <v>426.30521400000003</v>
      </c>
      <c r="G108" s="50">
        <f>IFERROR(F108-Annex!$B$10,IF(Data!$B$2="",0,"-"))</f>
        <v>149.67721400000005</v>
      </c>
      <c r="H108" s="50">
        <f>IFERROR(-14000*(G108-INDEX(G:G,IFERROR(MATCH($B108-Annex!$B$11/60,$B:$B),2)))/(60*($B108-INDEX($B:$B,IFERROR(MATCH($B108-Annex!$B$11/60,$B:$B),2)))),IF(Data!$B$2="",0,"-"))</f>
        <v>257.66450768106534</v>
      </c>
      <c r="I108" s="20">
        <v>0.98836184199999999</v>
      </c>
      <c r="J108" s="20">
        <v>91.093000000000004</v>
      </c>
      <c r="K108" s="20">
        <v>826.76700000000005</v>
      </c>
      <c r="L108" s="20">
        <v>511.22699999999998</v>
      </c>
      <c r="M108" s="20">
        <v>198.71799999999999</v>
      </c>
      <c r="N108" s="20">
        <v>235.29</v>
      </c>
      <c r="O108" s="20">
        <v>314.07799999999997</v>
      </c>
      <c r="P108" s="20">
        <v>32.537999999999997</v>
      </c>
      <c r="Q108" s="20">
        <v>267.91199999999998</v>
      </c>
      <c r="R108" s="20">
        <v>106.39</v>
      </c>
      <c r="S108" s="20">
        <v>81.56</v>
      </c>
      <c r="T108" s="20">
        <v>263.74</v>
      </c>
      <c r="U108" s="20">
        <v>53.348999999999997</v>
      </c>
      <c r="V108" s="20">
        <v>24.693999999999999</v>
      </c>
      <c r="W108" s="20">
        <v>153.67699999999999</v>
      </c>
      <c r="X108" s="20">
        <v>35.463999999999999</v>
      </c>
      <c r="Y108" s="20">
        <v>26.062999999999999</v>
      </c>
      <c r="Z108" s="20">
        <v>317.08600000000001</v>
      </c>
      <c r="AA108" s="20">
        <v>30.765999999999998</v>
      </c>
      <c r="AB108" s="20">
        <v>97.227999999999994</v>
      </c>
      <c r="AC108" s="20">
        <v>33.03</v>
      </c>
      <c r="AD108" s="20">
        <v>296.01400000000001</v>
      </c>
      <c r="AE108" s="20">
        <v>26.361000000000001</v>
      </c>
      <c r="AF108" s="50">
        <f>IFERROR(AVERAGE(INDEX(AJ:AJ,IFERROR(MATCH($B108-Annex!$B$4/60,$B:$B),2)):AJ108),IF(Data!$B$2="",0,"-"))</f>
        <v>0.18734017108789031</v>
      </c>
      <c r="AG108" s="50">
        <f>IFERROR(AVERAGE(INDEX(AK:AK,IFERROR(MATCH($B108-Annex!$B$4/60,$B:$B),2)):AK108),IF(Data!$B$2="",0,"-"))</f>
        <v>4.2214741735293613</v>
      </c>
      <c r="AH108" s="50">
        <f>IFERROR(AVERAGE(INDEX(AL:AL,IFERROR(MATCH($B108-Annex!$B$4/60,$B:$B),2)):AL108),IF(Data!$B$2="",0,"-"))</f>
        <v>0.4249025914715861</v>
      </c>
      <c r="AI108" s="50">
        <f>IFERROR(AVERAGE(INDEX(AM:AM,IFERROR(MATCH($B108-Annex!$B$4/60,$B:$B),2)):AM108),IF(Data!$B$2="",0,"-"))</f>
        <v>23.107811537657373</v>
      </c>
      <c r="AJ108" s="50">
        <f>IFERROR((5.670373*10^-8*(AN108+273.15)^4+((Annex!$B$5+Annex!$B$6)*(AN108-J108)+Annex!$B$7*(AN108-INDEX(AN:AN,IFERROR(MATCH($B108-Annex!$B$9/60,$B:$B),2)))/(60*($B108-INDEX($B:$B,IFERROR(MATCH($B108-Annex!$B$9/60,$B:$B),2)))))/Annex!$B$8)/1000,IF(Data!$B$2="",0,"-"))</f>
        <v>0.25250012168684621</v>
      </c>
      <c r="AK108" s="50">
        <f>IFERROR((5.670373*10^-8*(AO108+273.15)^4+((Annex!$B$5+Annex!$B$6)*(AO108-M108)+Annex!$B$7*(AO108-INDEX(AO:AO,IFERROR(MATCH($B108-Annex!$B$9/60,$B:$B),2)))/(60*($B108-INDEX($B:$B,IFERROR(MATCH($B108-Annex!$B$9/60,$B:$B),2)))))/Annex!$B$8)/1000,IF(Data!$B$2="",0,"-"))</f>
        <v>38.645763127335158</v>
      </c>
      <c r="AL108" s="50">
        <f>IFERROR((5.670373*10^-8*(AP108+273.15)^4+((Annex!$B$5+Annex!$B$6)*(AP108-P108)+Annex!$B$7*(AP108-INDEX(AP:AP,IFERROR(MATCH($B108-Annex!$B$9/60,$B:$B),2)))/(60*($B108-INDEX($B:$B,IFERROR(MATCH($B108-Annex!$B$9/60,$B:$B),2)))))/Annex!$B$8)/1000,IF(Data!$B$2="",0,"-"))</f>
        <v>0.43675951257077444</v>
      </c>
      <c r="AM108" s="50">
        <f>IFERROR((5.670373*10^-8*(AQ108+273.15)^4+((Annex!$B$5+Annex!$B$6)*(AQ108-S108)+Annex!$B$7*(AQ108-INDEX(AQ:AQ,IFERROR(MATCH($B108-Annex!$B$9/60,$B:$B),2)))/(60*($B108-INDEX($B:$B,IFERROR(MATCH($B108-Annex!$B$9/60,$B:$B),2)))))/Annex!$B$8)/1000,IF(Data!$B$2="",0,"-"))</f>
        <v>98.68730888933608</v>
      </c>
      <c r="AN108" s="20">
        <v>41.639000000000003</v>
      </c>
      <c r="AO108" s="20">
        <v>216.869</v>
      </c>
      <c r="AP108" s="20">
        <v>24.536000000000001</v>
      </c>
      <c r="AQ108" s="20">
        <v>317.923</v>
      </c>
      <c r="AR108" s="20">
        <v>166.87700000000001</v>
      </c>
      <c r="AS108" s="20">
        <v>23.184999999999999</v>
      </c>
      <c r="AT108" s="20">
        <v>266.28100000000001</v>
      </c>
      <c r="AU108" s="50">
        <f>IFERROR(AVERAGE(INDEX(BA:BA,IFERROR(MATCH($B108-Annex!$B$4/60,$B:$B),2)):BA108),IF(Data!$B$2="",0,"-"))</f>
        <v>4.5099372208490243</v>
      </c>
      <c r="AV108" s="50">
        <f>IFERROR(AVERAGE(INDEX(BB:BB,IFERROR(MATCH($B108-Annex!$B$4/60,$B:$B),2)):BB108),IF(Data!$B$2="",0,"-"))</f>
        <v>-0.15718908054071434</v>
      </c>
      <c r="AW108" s="50">
        <f>IFERROR(AVERAGE(INDEX(BC:BC,IFERROR(MATCH($B108-Annex!$B$4/60,$B:$B),2)):BC108),IF(Data!$B$2="",0,"-"))</f>
        <v>1.0872182043554017</v>
      </c>
      <c r="AX108" s="50">
        <f>IFERROR(AVERAGE(INDEX(BD:BD,IFERROR(MATCH($B108-Annex!$B$4/60,$B:$B),2)):BD108),IF(Data!$B$2="",0,"-"))</f>
        <v>-7.6235478108327035</v>
      </c>
      <c r="AY108" s="50">
        <f>IFERROR(AVERAGE(INDEX(BE:BE,IFERROR(MATCH($B108-Annex!$B$4/60,$B:$B),2)):BE108),IF(Data!$B$2="",0,"-"))</f>
        <v>0.66263359811713396</v>
      </c>
      <c r="AZ108" s="50">
        <f>IFERROR(AVERAGE(INDEX(BF:BF,IFERROR(MATCH($B108-Annex!$B$4/60,$B:$B),2)):BF108),IF(Data!$B$2="",0,"-"))</f>
        <v>0.71563097241748774</v>
      </c>
      <c r="BA108" s="50">
        <f>IFERROR((5.670373*10^-8*(BG108+273.15)^4+((Annex!$B$5+Annex!$B$6)*(BG108-J108)+Annex!$B$7*(BG108-INDEX(BG:BG,IFERROR(MATCH($B108-Annex!$B$9/60,$B:$B),2)))/(60*($B108-INDEX($B:$B,IFERROR(MATCH($B108-Annex!$B$9/60,$B:$B),2)))))/Annex!$B$8)/1000,IF(Data!$B$2="",0,"-"))</f>
        <v>5.1951691232256074</v>
      </c>
      <c r="BB108" s="50">
        <f>IFERROR((5.670373*10^-8*(BH108+273.15)^4+((Annex!$B$5+Annex!$B$6)*(BH108-M108)+Annex!$B$7*(BH108-INDEX(BH:BH,IFERROR(MATCH($B108-Annex!$B$9/60,$B:$B),2)))/(60*($B108-INDEX($B:$B,IFERROR(MATCH($B108-Annex!$B$9/60,$B:$B),2)))))/Annex!$B$8)/1000,IF(Data!$B$2="",0,"-"))</f>
        <v>20.349737171693608</v>
      </c>
      <c r="BC108" s="50">
        <f>IFERROR((5.670373*10^-8*(BI108+273.15)^4+((Annex!$B$5+Annex!$B$6)*(BI108-P108)+Annex!$B$7*(BI108-INDEX(BI:BI,IFERROR(MATCH($B108-Annex!$B$9/60,$B:$B),2)))/(60*($B108-INDEX($B:$B,IFERROR(MATCH($B108-Annex!$B$9/60,$B:$B),2)))))/Annex!$B$8)/1000,IF(Data!$B$2="",0,"-"))</f>
        <v>1.1843220804644015</v>
      </c>
      <c r="BD108" s="50">
        <f>IFERROR((5.670373*10^-8*(BJ108+273.15)^4+((Annex!$B$5+Annex!$B$6)*(BJ108-S108)+Annex!$B$7*(BJ108-INDEX(BJ:BJ,IFERROR(MATCH($B108-Annex!$B$9/60,$B:$B),2)))/(60*($B108-INDEX($B:$B,IFERROR(MATCH($B108-Annex!$B$9/60,$B:$B),2)))))/Annex!$B$8)/1000,IF(Data!$B$2="",0,"-"))</f>
        <v>-61.78996624307181</v>
      </c>
      <c r="BE108" s="50">
        <f>IFERROR((5.670373*10^-8*(BK108+273.15)^4+((Annex!$B$5+Annex!$B$6)*(BK108-V108)+Annex!$B$7*(BK108-INDEX(BK:BK,IFERROR(MATCH($B108-Annex!$B$9/60,$B:$B),2)))/(60*($B108-INDEX($B:$B,IFERROR(MATCH($B108-Annex!$B$9/60,$B:$B),2)))))/Annex!$B$8)/1000,IF(Data!$B$2="",0,"-"))</f>
        <v>0.70528894096924033</v>
      </c>
      <c r="BF108" s="50">
        <f>IFERROR((5.670373*10^-8*(BL108+273.15)^4+((Annex!$B$5+Annex!$B$6)*(BL108-Y108)+Annex!$B$7*(BL108-INDEX(BL:BL,IFERROR(MATCH($B108-Annex!$B$9/60,$B:$B),2)))/(60*($B108-INDEX($B:$B,IFERROR(MATCH($B108-Annex!$B$9/60,$B:$B),2)))))/Annex!$B$8)/1000,IF(Data!$B$2="",0,"-"))</f>
        <v>0.74830071835386325</v>
      </c>
      <c r="BG108" s="20">
        <v>119.687</v>
      </c>
      <c r="BH108" s="20">
        <v>228.93899999999999</v>
      </c>
      <c r="BI108" s="20">
        <v>35.290999999999997</v>
      </c>
      <c r="BJ108" s="20">
        <v>15.478</v>
      </c>
      <c r="BK108" s="20">
        <v>25.817</v>
      </c>
      <c r="BL108" s="20">
        <v>27.553999999999998</v>
      </c>
    </row>
    <row r="109" spans="1:64" x14ac:dyDescent="0.3">
      <c r="A109" s="5">
        <v>108</v>
      </c>
      <c r="B109" s="19">
        <v>9.2625000094994903</v>
      </c>
      <c r="C109" s="20">
        <v>132.25850600000001</v>
      </c>
      <c r="D109" s="20">
        <v>129.72520700000001</v>
      </c>
      <c r="E109" s="20">
        <v>164.37279100000001</v>
      </c>
      <c r="F109" s="49">
        <f>IFERROR(SUM(C109:E109),IF(Data!$B$2="",0,"-"))</f>
        <v>426.35650400000003</v>
      </c>
      <c r="G109" s="50">
        <f>IFERROR(F109-Annex!$B$10,IF(Data!$B$2="",0,"-"))</f>
        <v>149.72850400000004</v>
      </c>
      <c r="H109" s="50">
        <f>IFERROR(-14000*(G109-INDEX(G:G,IFERROR(MATCH($B109-Annex!$B$11/60,$B:$B),2)))/(60*($B109-INDEX($B:$B,IFERROR(MATCH($B109-Annex!$B$11/60,$B:$B),2)))),IF(Data!$B$2="",0,"-"))</f>
        <v>248.05116061125585</v>
      </c>
      <c r="I109" s="20">
        <v>0.94713682899999996</v>
      </c>
      <c r="J109" s="20">
        <v>99.745000000000005</v>
      </c>
      <c r="K109" s="20">
        <v>9.8999999999999993E+37</v>
      </c>
      <c r="L109" s="20">
        <v>527.48500000000001</v>
      </c>
      <c r="M109" s="20">
        <v>195.792</v>
      </c>
      <c r="N109" s="20">
        <v>528.91999999999996</v>
      </c>
      <c r="O109" s="20">
        <v>330.57400000000001</v>
      </c>
      <c r="P109" s="20">
        <v>33.668999999999997</v>
      </c>
      <c r="Q109" s="20">
        <v>231.09299999999999</v>
      </c>
      <c r="R109" s="20">
        <v>111.10299999999999</v>
      </c>
      <c r="S109" s="20">
        <v>112.56100000000001</v>
      </c>
      <c r="T109" s="20">
        <v>266.04500000000002</v>
      </c>
      <c r="U109" s="20">
        <v>55.384</v>
      </c>
      <c r="V109" s="20">
        <v>24.911999999999999</v>
      </c>
      <c r="W109" s="20">
        <v>166.93799999999999</v>
      </c>
      <c r="X109" s="20">
        <v>36.183</v>
      </c>
      <c r="Y109" s="20">
        <v>26.350999999999999</v>
      </c>
      <c r="Z109" s="20">
        <v>225.52099999999999</v>
      </c>
      <c r="AA109" s="20">
        <v>31.23</v>
      </c>
      <c r="AB109" s="20">
        <v>226.846</v>
      </c>
      <c r="AC109" s="20">
        <v>33.494</v>
      </c>
      <c r="AD109" s="20">
        <v>247.91200000000001</v>
      </c>
      <c r="AE109" s="20">
        <v>26.72</v>
      </c>
      <c r="AF109" s="50">
        <f>IFERROR(AVERAGE(INDEX(AJ:AJ,IFERROR(MATCH($B109-Annex!$B$4/60,$B:$B),2)):AJ109),IF(Data!$B$2="",0,"-"))</f>
        <v>0.20059713914304159</v>
      </c>
      <c r="AG109" s="50">
        <f>IFERROR(AVERAGE(INDEX(AK:AK,IFERROR(MATCH($B109-Annex!$B$4/60,$B:$B),2)):AK109),IF(Data!$B$2="",0,"-"))</f>
        <v>-1.2968057503808019</v>
      </c>
      <c r="AH109" s="50">
        <f>IFERROR(AVERAGE(INDEX(AL:AL,IFERROR(MATCH($B109-Annex!$B$4/60,$B:$B),2)):AL109),IF(Data!$B$2="",0,"-"))</f>
        <v>0.42670021910915795</v>
      </c>
      <c r="AI109" s="50">
        <f>IFERROR(AVERAGE(INDEX(AM:AM,IFERROR(MATCH($B109-Annex!$B$4/60,$B:$B),2)):AM109),IF(Data!$B$2="",0,"-"))</f>
        <v>18.066705525068951</v>
      </c>
      <c r="AJ109" s="50">
        <f>IFERROR((5.670373*10^-8*(AN109+273.15)^4+((Annex!$B$5+Annex!$B$6)*(AN109-J109)+Annex!$B$7*(AN109-INDEX(AN:AN,IFERROR(MATCH($B109-Annex!$B$9/60,$B:$B),2)))/(60*($B109-INDEX($B:$B,IFERROR(MATCH($B109-Annex!$B$9/60,$B:$B),2)))))/Annex!$B$8)/1000,IF(Data!$B$2="",0,"-"))</f>
        <v>0.14854501156224778</v>
      </c>
      <c r="AK109" s="50">
        <f>IFERROR((5.670373*10^-8*(AO109+273.15)^4+((Annex!$B$5+Annex!$B$6)*(AO109-M109)+Annex!$B$7*(AO109-INDEX(AO:AO,IFERROR(MATCH($B109-Annex!$B$9/60,$B:$B),2)))/(60*($B109-INDEX($B:$B,IFERROR(MATCH($B109-Annex!$B$9/60,$B:$B),2)))))/Annex!$B$8)/1000,IF(Data!$B$2="",0,"-"))</f>
        <v>-3.039333948362521</v>
      </c>
      <c r="AL109" s="50">
        <f>IFERROR((5.670373*10^-8*(AP109+273.15)^4+((Annex!$B$5+Annex!$B$6)*(AP109-P109)+Annex!$B$7*(AP109-INDEX(AP:AP,IFERROR(MATCH($B109-Annex!$B$9/60,$B:$B),2)))/(60*($B109-INDEX($B:$B,IFERROR(MATCH($B109-Annex!$B$9/60,$B:$B),2)))))/Annex!$B$8)/1000,IF(Data!$B$2="",0,"-"))</f>
        <v>0.44035757974208395</v>
      </c>
      <c r="AM109" s="50">
        <f>IFERROR((5.670373*10^-8*(AQ109+273.15)^4+((Annex!$B$5+Annex!$B$6)*(AQ109-S109)+Annex!$B$7*(AQ109-INDEX(AQ:AQ,IFERROR(MATCH($B109-Annex!$B$9/60,$B:$B),2)))/(60*($B109-INDEX($B:$B,IFERROR(MATCH($B109-Annex!$B$9/60,$B:$B),2)))))/Annex!$B$8)/1000,IF(Data!$B$2="",0,"-"))</f>
        <v>-11.565844581772122</v>
      </c>
      <c r="AN109" s="20">
        <v>42.618000000000002</v>
      </c>
      <c r="AO109" s="20">
        <v>196.61</v>
      </c>
      <c r="AP109" s="20">
        <v>24.736999999999998</v>
      </c>
      <c r="AQ109" s="20">
        <v>222.42699999999999</v>
      </c>
      <c r="AR109" s="20">
        <v>176.17400000000001</v>
      </c>
      <c r="AS109" s="20">
        <v>23.332999999999998</v>
      </c>
      <c r="AT109" s="20">
        <v>363.19499999999999</v>
      </c>
      <c r="AU109" s="50">
        <f>IFERROR(AVERAGE(INDEX(BA:BA,IFERROR(MATCH($B109-Annex!$B$4/60,$B:$B),2)):BA109),IF(Data!$B$2="",0,"-"))</f>
        <v>4.7001020983874069</v>
      </c>
      <c r="AV109" s="50">
        <f>IFERROR(AVERAGE(INDEX(BB:BB,IFERROR(MATCH($B109-Annex!$B$4/60,$B:$B),2)):BB109),IF(Data!$B$2="",0,"-"))</f>
        <v>1.5905784255939242</v>
      </c>
      <c r="AW109" s="50">
        <f>IFERROR(AVERAGE(INDEX(BC:BC,IFERROR(MATCH($B109-Annex!$B$4/60,$B:$B),2)):BC109),IF(Data!$B$2="",0,"-"))</f>
        <v>1.1207869376611226</v>
      </c>
      <c r="AX109" s="50">
        <f>IFERROR(AVERAGE(INDEX(BD:BD,IFERROR(MATCH($B109-Annex!$B$4/60,$B:$B),2)):BD109),IF(Data!$B$2="",0,"-"))</f>
        <v>-0.46692141654312519</v>
      </c>
      <c r="AY109" s="50">
        <f>IFERROR(AVERAGE(INDEX(BE:BE,IFERROR(MATCH($B109-Annex!$B$4/60,$B:$B),2)):BE109),IF(Data!$B$2="",0,"-"))</f>
        <v>0.67531173626569874</v>
      </c>
      <c r="AZ109" s="50">
        <f>IFERROR(AVERAGE(INDEX(BF:BF,IFERROR(MATCH($B109-Annex!$B$4/60,$B:$B),2)):BF109),IF(Data!$B$2="",0,"-"))</f>
        <v>0.72019422093885221</v>
      </c>
      <c r="BA109" s="50">
        <f>IFERROR((5.670373*10^-8*(BG109+273.15)^4+((Annex!$B$5+Annex!$B$6)*(BG109-J109)+Annex!$B$7*(BG109-INDEX(BG:BG,IFERROR(MATCH($B109-Annex!$B$9/60,$B:$B),2)))/(60*($B109-INDEX($B:$B,IFERROR(MATCH($B109-Annex!$B$9/60,$B:$B),2)))))/Annex!$B$8)/1000,IF(Data!$B$2="",0,"-"))</f>
        <v>5.2639675888920952</v>
      </c>
      <c r="BB109" s="50">
        <f>IFERROR((5.670373*10^-8*(BH109+273.15)^4+((Annex!$B$5+Annex!$B$6)*(BH109-M109)+Annex!$B$7*(BH109-INDEX(BH:BH,IFERROR(MATCH($B109-Annex!$B$9/60,$B:$B),2)))/(60*($B109-INDEX($B:$B,IFERROR(MATCH($B109-Annex!$B$9/60,$B:$B),2)))))/Annex!$B$8)/1000,IF(Data!$B$2="",0,"-"))</f>
        <v>73.437285407185684</v>
      </c>
      <c r="BC109" s="50">
        <f>IFERROR((5.670373*10^-8*(BI109+273.15)^4+((Annex!$B$5+Annex!$B$6)*(BI109-P109)+Annex!$B$7*(BI109-INDEX(BI:BI,IFERROR(MATCH($B109-Annex!$B$9/60,$B:$B),2)))/(60*($B109-INDEX($B:$B,IFERROR(MATCH($B109-Annex!$B$9/60,$B:$B),2)))))/Annex!$B$8)/1000,IF(Data!$B$2="",0,"-"))</f>
        <v>1.257723549095294</v>
      </c>
      <c r="BD109" s="50">
        <f>IFERROR((5.670373*10^-8*(BJ109+273.15)^4+((Annex!$B$5+Annex!$B$6)*(BJ109-S109)+Annex!$B$7*(BJ109-INDEX(BJ:BJ,IFERROR(MATCH($B109-Annex!$B$9/60,$B:$B),2)))/(60*($B109-INDEX($B:$B,IFERROR(MATCH($B109-Annex!$B$9/60,$B:$B),2)))))/Annex!$B$8)/1000,IF(Data!$B$2="",0,"-"))</f>
        <v>7.3911704291677411</v>
      </c>
      <c r="BE109" s="50">
        <f>IFERROR((5.670373*10^-8*(BK109+273.15)^4+((Annex!$B$5+Annex!$B$6)*(BK109-V109)+Annex!$B$7*(BK109-INDEX(BK:BK,IFERROR(MATCH($B109-Annex!$B$9/60,$B:$B),2)))/(60*($B109-INDEX($B:$B,IFERROR(MATCH($B109-Annex!$B$9/60,$B:$B),2)))))/Annex!$B$8)/1000,IF(Data!$B$2="",0,"-"))</f>
        <v>0.74769884146880294</v>
      </c>
      <c r="BF109" s="50">
        <f>IFERROR((5.670373*10^-8*(BL109+273.15)^4+((Annex!$B$5+Annex!$B$6)*(BL109-Y109)+Annex!$B$7*(BL109-INDEX(BL:BL,IFERROR(MATCH($B109-Annex!$B$9/60,$B:$B),2)))/(60*($B109-INDEX($B:$B,IFERROR(MATCH($B109-Annex!$B$9/60,$B:$B),2)))))/Annex!$B$8)/1000,IF(Data!$B$2="",0,"-"))</f>
        <v>0.7317705193004389</v>
      </c>
      <c r="BG109" s="20">
        <v>123.392</v>
      </c>
      <c r="BH109" s="20">
        <v>276.661</v>
      </c>
      <c r="BI109" s="20">
        <v>36.131</v>
      </c>
      <c r="BJ109" s="20">
        <v>91.031999999999996</v>
      </c>
      <c r="BK109" s="20">
        <v>26.088000000000001</v>
      </c>
      <c r="BL109" s="20">
        <v>27.773</v>
      </c>
    </row>
    <row r="110" spans="1:64" x14ac:dyDescent="0.3">
      <c r="A110" s="5">
        <v>109</v>
      </c>
      <c r="B110" s="19">
        <v>9.358666674233973</v>
      </c>
      <c r="C110" s="20">
        <v>132.249561</v>
      </c>
      <c r="D110" s="20">
        <v>129.703226</v>
      </c>
      <c r="E110" s="20">
        <v>164.24078800000001</v>
      </c>
      <c r="F110" s="49">
        <f>IFERROR(SUM(C110:E110),IF(Data!$B$2="",0,"-"))</f>
        <v>426.19357500000001</v>
      </c>
      <c r="G110" s="50">
        <f>IFERROR(F110-Annex!$B$10,IF(Data!$B$2="",0,"-"))</f>
        <v>149.56557500000002</v>
      </c>
      <c r="H110" s="50">
        <f>IFERROR(-14000*(G110-INDEX(G:G,IFERROR(MATCH($B110-Annex!$B$11/60,$B:$B),2)))/(60*($B110-INDEX($B:$B,IFERROR(MATCH($B110-Annex!$B$11/60,$B:$B),2)))),IF(Data!$B$2="",0,"-"))</f>
        <v>270.01205548507869</v>
      </c>
      <c r="I110" s="20">
        <v>1.07081187</v>
      </c>
      <c r="J110" s="20">
        <v>102.761</v>
      </c>
      <c r="K110" s="20">
        <v>9.8999999999999993E+37</v>
      </c>
      <c r="L110" s="20">
        <v>529.05399999999997</v>
      </c>
      <c r="M110" s="20">
        <v>165.64099999999999</v>
      </c>
      <c r="N110" s="20">
        <v>415.73099999999999</v>
      </c>
      <c r="O110" s="20">
        <v>345.34300000000002</v>
      </c>
      <c r="P110" s="20">
        <v>34.195999999999998</v>
      </c>
      <c r="Q110" s="20">
        <v>201.393</v>
      </c>
      <c r="R110" s="20">
        <v>114.852</v>
      </c>
      <c r="S110" s="20">
        <v>100.452</v>
      </c>
      <c r="T110" s="20">
        <v>316.137</v>
      </c>
      <c r="U110" s="20">
        <v>57.378</v>
      </c>
      <c r="V110" s="20">
        <v>25.245999999999999</v>
      </c>
      <c r="W110" s="20">
        <v>106.053</v>
      </c>
      <c r="X110" s="20">
        <v>36.877000000000002</v>
      </c>
      <c r="Y110" s="20">
        <v>26.86</v>
      </c>
      <c r="Z110" s="20">
        <v>256.108</v>
      </c>
      <c r="AA110" s="20">
        <v>31.651</v>
      </c>
      <c r="AB110" s="20">
        <v>185.566</v>
      </c>
      <c r="AC110" s="20">
        <v>34.616999999999997</v>
      </c>
      <c r="AD110" s="20">
        <v>225.39699999999999</v>
      </c>
      <c r="AE110" s="20">
        <v>26.966000000000001</v>
      </c>
      <c r="AF110" s="50">
        <f>IFERROR(AVERAGE(INDEX(AJ:AJ,IFERROR(MATCH($B110-Annex!$B$4/60,$B:$B),2)):AJ110),IF(Data!$B$2="",0,"-"))</f>
        <v>0.1874170445054715</v>
      </c>
      <c r="AG110" s="50">
        <f>IFERROR(AVERAGE(INDEX(AK:AK,IFERROR(MATCH($B110-Annex!$B$4/60,$B:$B),2)):AK110),IF(Data!$B$2="",0,"-"))</f>
        <v>4.767475139712297</v>
      </c>
      <c r="AH110" s="50">
        <f>IFERROR(AVERAGE(INDEX(AL:AL,IFERROR(MATCH($B110-Annex!$B$4/60,$B:$B),2)):AL110),IF(Data!$B$2="",0,"-"))</f>
        <v>0.4325985625256964</v>
      </c>
      <c r="AI110" s="50">
        <f>IFERROR(AVERAGE(INDEX(AM:AM,IFERROR(MATCH($B110-Annex!$B$4/60,$B:$B),2)):AM110),IF(Data!$B$2="",0,"-"))</f>
        <v>13.061004998570231</v>
      </c>
      <c r="AJ110" s="50">
        <f>IFERROR((5.670373*10^-8*(AN110+273.15)^4+((Annex!$B$5+Annex!$B$6)*(AN110-J110)+Annex!$B$7*(AN110-INDEX(AN:AN,IFERROR(MATCH($B110-Annex!$B$9/60,$B:$B),2)))/(60*($B110-INDEX($B:$B,IFERROR(MATCH($B110-Annex!$B$9/60,$B:$B),2)))))/Annex!$B$8)/1000,IF(Data!$B$2="",0,"-"))</f>
        <v>0.13364940335646286</v>
      </c>
      <c r="AK110" s="50">
        <f>IFERROR((5.670373*10^-8*(AO110+273.15)^4+((Annex!$B$5+Annex!$B$6)*(AO110-M110)+Annex!$B$7*(AO110-INDEX(AO:AO,IFERROR(MATCH($B110-Annex!$B$9/60,$B:$B),2)))/(60*($B110-INDEX($B:$B,IFERROR(MATCH($B110-Annex!$B$9/60,$B:$B),2)))))/Annex!$B$8)/1000,IF(Data!$B$2="",0,"-"))</f>
        <v>21.732219975882114</v>
      </c>
      <c r="AL110" s="50">
        <f>IFERROR((5.670373*10^-8*(AP110+273.15)^4+((Annex!$B$5+Annex!$B$6)*(AP110-P110)+Annex!$B$7*(AP110-INDEX(AP:AP,IFERROR(MATCH($B110-Annex!$B$9/60,$B:$B),2)))/(60*($B110-INDEX($B:$B,IFERROR(MATCH($B110-Annex!$B$9/60,$B:$B),2)))))/Annex!$B$8)/1000,IF(Data!$B$2="",0,"-"))</f>
        <v>0.46057977306933606</v>
      </c>
      <c r="AM110" s="50">
        <f>IFERROR((5.670373*10^-8*(AQ110+273.15)^4+((Annex!$B$5+Annex!$B$6)*(AQ110-S110)+Annex!$B$7*(AQ110-INDEX(AQ:AQ,IFERROR(MATCH($B110-Annex!$B$9/60,$B:$B),2)))/(60*($B110-INDEX($B:$B,IFERROR(MATCH($B110-Annex!$B$9/60,$B:$B),2)))))/Annex!$B$8)/1000,IF(Data!$B$2="",0,"-"))</f>
        <v>-32.526338420114023</v>
      </c>
      <c r="AN110" s="20">
        <v>43.606999999999999</v>
      </c>
      <c r="AO110" s="20">
        <v>251.06100000000001</v>
      </c>
      <c r="AP110" s="20">
        <v>25.018000000000001</v>
      </c>
      <c r="AQ110" s="20">
        <v>231.691</v>
      </c>
      <c r="AR110" s="20">
        <v>185.53100000000001</v>
      </c>
      <c r="AS110" s="20">
        <v>23.507999999999999</v>
      </c>
      <c r="AT110" s="20">
        <v>248.244</v>
      </c>
      <c r="AU110" s="50">
        <f>IFERROR(AVERAGE(INDEX(BA:BA,IFERROR(MATCH($B110-Annex!$B$4/60,$B:$B),2)):BA110),IF(Data!$B$2="",0,"-"))</f>
        <v>4.8928898623976087</v>
      </c>
      <c r="AV110" s="50">
        <f>IFERROR(AVERAGE(INDEX(BB:BB,IFERROR(MATCH($B110-Annex!$B$4/60,$B:$B),2)):BB110),IF(Data!$B$2="",0,"-"))</f>
        <v>-4.6866339286478107</v>
      </c>
      <c r="AW110" s="50">
        <f>IFERROR(AVERAGE(INDEX(BC:BC,IFERROR(MATCH($B110-Annex!$B$4/60,$B:$B),2)):BC110),IF(Data!$B$2="",0,"-"))</f>
        <v>1.159689720078217</v>
      </c>
      <c r="AX110" s="50">
        <f>IFERROR(AVERAGE(INDEX(BD:BD,IFERROR(MATCH($B110-Annex!$B$4/60,$B:$B),2)):BD110),IF(Data!$B$2="",0,"-"))</f>
        <v>0.33943578706466226</v>
      </c>
      <c r="AY110" s="50">
        <f>IFERROR(AVERAGE(INDEX(BE:BE,IFERROR(MATCH($B110-Annex!$B$4/60,$B:$B),2)):BE110),IF(Data!$B$2="",0,"-"))</f>
        <v>0.68882711137803498</v>
      </c>
      <c r="AZ110" s="50">
        <f>IFERROR(AVERAGE(INDEX(BF:BF,IFERROR(MATCH($B110-Annex!$B$4/60,$B:$B),2)):BF110),IF(Data!$B$2="",0,"-"))</f>
        <v>0.72945342722031559</v>
      </c>
      <c r="BA110" s="50">
        <f>IFERROR((5.670373*10^-8*(BG110+273.15)^4+((Annex!$B$5+Annex!$B$6)*(BG110-J110)+Annex!$B$7*(BG110-INDEX(BG:BG,IFERROR(MATCH($B110-Annex!$B$9/60,$B:$B),2)))/(60*($B110-INDEX($B:$B,IFERROR(MATCH($B110-Annex!$B$9/60,$B:$B),2)))))/Annex!$B$8)/1000,IF(Data!$B$2="",0,"-"))</f>
        <v>5.4878873579731318</v>
      </c>
      <c r="BB110" s="50">
        <f>IFERROR((5.670373*10^-8*(BH110+273.15)^4+((Annex!$B$5+Annex!$B$6)*(BH110-M110)+Annex!$B$7*(BH110-INDEX(BH:BH,IFERROR(MATCH($B110-Annex!$B$9/60,$B:$B),2)))/(60*($B110-INDEX($B:$B,IFERROR(MATCH($B110-Annex!$B$9/60,$B:$B),2)))))/Annex!$B$8)/1000,IF(Data!$B$2="",0,"-"))</f>
        <v>-8.0736347607718439</v>
      </c>
      <c r="BC110" s="50">
        <f>IFERROR((5.670373*10^-8*(BI110+273.15)^4+((Annex!$B$5+Annex!$B$6)*(BI110-P110)+Annex!$B$7*(BI110-INDEX(BI:BI,IFERROR(MATCH($B110-Annex!$B$9/60,$B:$B),2)))/(60*($B110-INDEX($B:$B,IFERROR(MATCH($B110-Annex!$B$9/60,$B:$B),2)))))/Annex!$B$8)/1000,IF(Data!$B$2="",0,"-"))</f>
        <v>1.321380710215984</v>
      </c>
      <c r="BD110" s="50">
        <f>IFERROR((5.670373*10^-8*(BJ110+273.15)^4+((Annex!$B$5+Annex!$B$6)*(BJ110-S110)+Annex!$B$7*(BJ110-INDEX(BJ:BJ,IFERROR(MATCH($B110-Annex!$B$9/60,$B:$B),2)))/(60*($B110-INDEX($B:$B,IFERROR(MATCH($B110-Annex!$B$9/60,$B:$B),2)))))/Annex!$B$8)/1000,IF(Data!$B$2="",0,"-"))</f>
        <v>30.770103787900851</v>
      </c>
      <c r="BE110" s="50">
        <f>IFERROR((5.670373*10^-8*(BK110+273.15)^4+((Annex!$B$5+Annex!$B$6)*(BK110-V110)+Annex!$B$7*(BK110-INDEX(BK:BK,IFERROR(MATCH($B110-Annex!$B$9/60,$B:$B),2)))/(60*($B110-INDEX($B:$B,IFERROR(MATCH($B110-Annex!$B$9/60,$B:$B),2)))))/Annex!$B$8)/1000,IF(Data!$B$2="",0,"-"))</f>
        <v>0.75790685339913355</v>
      </c>
      <c r="BF110" s="50">
        <f>IFERROR((5.670373*10^-8*(BL110+273.15)^4+((Annex!$B$5+Annex!$B$6)*(BL110-Y110)+Annex!$B$7*(BL110-INDEX(BL:BL,IFERROR(MATCH($B110-Annex!$B$9/60,$B:$B),2)))/(60*($B110-INDEX($B:$B,IFERROR(MATCH($B110-Annex!$B$9/60,$B:$B),2)))))/Annex!$B$8)/1000,IF(Data!$B$2="",0,"-"))</f>
        <v>0.77956733608278495</v>
      </c>
      <c r="BG110" s="20">
        <v>127.34099999999999</v>
      </c>
      <c r="BH110" s="20">
        <v>202.90299999999999</v>
      </c>
      <c r="BI110" s="20">
        <v>36.911999999999999</v>
      </c>
      <c r="BJ110" s="20">
        <v>82.147999999999996</v>
      </c>
      <c r="BK110" s="20">
        <v>26.422000000000001</v>
      </c>
      <c r="BL110" s="20">
        <v>28.175999999999998</v>
      </c>
    </row>
    <row r="111" spans="1:64" x14ac:dyDescent="0.3">
      <c r="A111" s="5">
        <v>110</v>
      </c>
      <c r="B111" s="19">
        <v>9.4548333389684558</v>
      </c>
      <c r="C111" s="20">
        <v>132.212132</v>
      </c>
      <c r="D111" s="20">
        <v>129.62992700000001</v>
      </c>
      <c r="E111" s="20">
        <v>164.218784</v>
      </c>
      <c r="F111" s="49">
        <f>IFERROR(SUM(C111:E111),IF(Data!$B$2="",0,"-"))</f>
        <v>426.06084299999998</v>
      </c>
      <c r="G111" s="50">
        <f>IFERROR(F111-Annex!$B$10,IF(Data!$B$2="",0,"-"))</f>
        <v>149.43284299999999</v>
      </c>
      <c r="H111" s="50">
        <f>IFERROR(-14000*(G111-INDEX(G:G,IFERROR(MATCH($B111-Annex!$B$11/60,$B:$B),2)))/(60*($B111-INDEX($B:$B,IFERROR(MATCH($B111-Annex!$B$11/60,$B:$B),2)))),IF(Data!$B$2="",0,"-"))</f>
        <v>270.75420817164593</v>
      </c>
      <c r="I111" s="20">
        <v>0.98836184199999999</v>
      </c>
      <c r="J111" s="20">
        <v>106.48399999999999</v>
      </c>
      <c r="K111" s="20">
        <v>718.97500000000002</v>
      </c>
      <c r="L111" s="20">
        <v>528.03599999999994</v>
      </c>
      <c r="M111" s="20">
        <v>240.048</v>
      </c>
      <c r="N111" s="20">
        <v>219.97</v>
      </c>
      <c r="O111" s="20">
        <v>374.34500000000003</v>
      </c>
      <c r="P111" s="20">
        <v>35.246000000000002</v>
      </c>
      <c r="Q111" s="20">
        <v>185.744</v>
      </c>
      <c r="R111" s="20">
        <v>119.313</v>
      </c>
      <c r="S111" s="20">
        <v>141.447</v>
      </c>
      <c r="T111" s="20">
        <v>216.983</v>
      </c>
      <c r="U111" s="20">
        <v>58.975999999999999</v>
      </c>
      <c r="V111" s="20">
        <v>25.369</v>
      </c>
      <c r="W111" s="20">
        <v>214.98500000000001</v>
      </c>
      <c r="X111" s="20">
        <v>37.363</v>
      </c>
      <c r="Y111" s="20">
        <v>27.001000000000001</v>
      </c>
      <c r="Z111" s="20">
        <v>162.71100000000001</v>
      </c>
      <c r="AA111" s="20">
        <v>32.072000000000003</v>
      </c>
      <c r="AB111" s="20">
        <v>182.06200000000001</v>
      </c>
      <c r="AC111" s="20">
        <v>35.142000000000003</v>
      </c>
      <c r="AD111" s="20">
        <v>280.12099999999998</v>
      </c>
      <c r="AE111" s="20">
        <v>27.088000000000001</v>
      </c>
      <c r="AF111" s="50">
        <f>IFERROR(AVERAGE(INDEX(AJ:AJ,IFERROR(MATCH($B111-Annex!$B$4/60,$B:$B),2)):AJ111),IF(Data!$B$2="",0,"-"))</f>
        <v>0.16302076192247714</v>
      </c>
      <c r="AG111" s="50">
        <f>IFERROR(AVERAGE(INDEX(AK:AK,IFERROR(MATCH($B111-Annex!$B$4/60,$B:$B),2)):AK111),IF(Data!$B$2="",0,"-"))</f>
        <v>8.1608930276540708</v>
      </c>
      <c r="AH111" s="50">
        <f>IFERROR(AVERAGE(INDEX(AL:AL,IFERROR(MATCH($B111-Annex!$B$4/60,$B:$B),2)):AL111),IF(Data!$B$2="",0,"-"))</f>
        <v>0.43629154045365764</v>
      </c>
      <c r="AI111" s="50">
        <f>IFERROR(AVERAGE(INDEX(AM:AM,IFERROR(MATCH($B111-Annex!$B$4/60,$B:$B),2)):AM111),IF(Data!$B$2="",0,"-"))</f>
        <v>11.113700632197469</v>
      </c>
      <c r="AJ111" s="50">
        <f>IFERROR((5.670373*10^-8*(AN111+273.15)^4+((Annex!$B$5+Annex!$B$6)*(AN111-J111)+Annex!$B$7*(AN111-INDEX(AN:AN,IFERROR(MATCH($B111-Annex!$B$9/60,$B:$B),2)))/(60*($B111-INDEX($B:$B,IFERROR(MATCH($B111-Annex!$B$9/60,$B:$B),2)))))/Annex!$B$8)/1000,IF(Data!$B$2="",0,"-"))</f>
        <v>6.8430562576279275E-2</v>
      </c>
      <c r="AK111" s="50">
        <f>IFERROR((5.670373*10^-8*(AO111+273.15)^4+((Annex!$B$5+Annex!$B$6)*(AO111-M111)+Annex!$B$7*(AO111-INDEX(AO:AO,IFERROR(MATCH($B111-Annex!$B$9/60,$B:$B),2)))/(60*($B111-INDEX($B:$B,IFERROR(MATCH($B111-Annex!$B$9/60,$B:$B),2)))))/Annex!$B$8)/1000,IF(Data!$B$2="",0,"-"))</f>
        <v>-25.091472401874476</v>
      </c>
      <c r="AL111" s="50">
        <f>IFERROR((5.670373*10^-8*(AP111+273.15)^4+((Annex!$B$5+Annex!$B$6)*(AP111-P111)+Annex!$B$7*(AP111-INDEX(AP:AP,IFERROR(MATCH($B111-Annex!$B$9/60,$B:$B),2)))/(60*($B111-INDEX($B:$B,IFERROR(MATCH($B111-Annex!$B$9/60,$B:$B),2)))))/Annex!$B$8)/1000,IF(Data!$B$2="",0,"-"))</f>
        <v>0.42227749412134374</v>
      </c>
      <c r="AM111" s="50">
        <f>IFERROR((5.670373*10^-8*(AQ111+273.15)^4+((Annex!$B$5+Annex!$B$6)*(AQ111-S111)+Annex!$B$7*(AQ111-INDEX(AQ:AQ,IFERROR(MATCH($B111-Annex!$B$9/60,$B:$B),2)))/(60*($B111-INDEX($B:$B,IFERROR(MATCH($B111-Annex!$B$9/60,$B:$B),2)))))/Annex!$B$8)/1000,IF(Data!$B$2="",0,"-"))</f>
        <v>5.1710772240396174</v>
      </c>
      <c r="AN111" s="20">
        <v>44.561</v>
      </c>
      <c r="AO111" s="20">
        <v>142.55600000000001</v>
      </c>
      <c r="AP111" s="20">
        <v>25.175999999999998</v>
      </c>
      <c r="AQ111" s="20">
        <v>222.286</v>
      </c>
      <c r="AR111" s="20">
        <v>195.41900000000001</v>
      </c>
      <c r="AS111" s="20">
        <v>23.631</v>
      </c>
      <c r="AT111" s="20">
        <v>312.68400000000003</v>
      </c>
      <c r="AU111" s="50">
        <f>IFERROR(AVERAGE(INDEX(BA:BA,IFERROR(MATCH($B111-Annex!$B$4/60,$B:$B),2)):BA111),IF(Data!$B$2="",0,"-"))</f>
        <v>5.0701291395199286</v>
      </c>
      <c r="AV111" s="50">
        <f>IFERROR(AVERAGE(INDEX(BB:BB,IFERROR(MATCH($B111-Annex!$B$4/60,$B:$B),2)):BB111),IF(Data!$B$2="",0,"-"))</f>
        <v>-2.5905606720140102</v>
      </c>
      <c r="AW111" s="50">
        <f>IFERROR(AVERAGE(INDEX(BC:BC,IFERROR(MATCH($B111-Annex!$B$4/60,$B:$B),2)):BC111),IF(Data!$B$2="",0,"-"))</f>
        <v>1.1943915951685611</v>
      </c>
      <c r="AX111" s="50">
        <f>IFERROR(AVERAGE(INDEX(BD:BD,IFERROR(MATCH($B111-Annex!$B$4/60,$B:$B),2)):BD111),IF(Data!$B$2="",0,"-"))</f>
        <v>1.8287674553292923</v>
      </c>
      <c r="AY111" s="50">
        <f>IFERROR(AVERAGE(INDEX(BE:BE,IFERROR(MATCH($B111-Annex!$B$4/60,$B:$B),2)):BE111),IF(Data!$B$2="",0,"-"))</f>
        <v>0.7098277901077692</v>
      </c>
      <c r="AZ111" s="50">
        <f>IFERROR(AVERAGE(INDEX(BF:BF,IFERROR(MATCH($B111-Annex!$B$4/60,$B:$B),2)):BF111),IF(Data!$B$2="",0,"-"))</f>
        <v>0.74522374035284078</v>
      </c>
      <c r="BA111" s="50">
        <f>IFERROR((5.670373*10^-8*(BG111+273.15)^4+((Annex!$B$5+Annex!$B$6)*(BG111-J111)+Annex!$B$7*(BG111-INDEX(BG:BG,IFERROR(MATCH($B111-Annex!$B$9/60,$B:$B),2)))/(60*($B111-INDEX($B:$B,IFERROR(MATCH($B111-Annex!$B$9/60,$B:$B),2)))))/Annex!$B$8)/1000,IF(Data!$B$2="",0,"-"))</f>
        <v>5.5920667642487043</v>
      </c>
      <c r="BB111" s="50">
        <f>IFERROR((5.670373*10^-8*(BH111+273.15)^4+((Annex!$B$5+Annex!$B$6)*(BH111-M111)+Annex!$B$7*(BH111-INDEX(BH:BH,IFERROR(MATCH($B111-Annex!$B$9/60,$B:$B),2)))/(60*($B111-INDEX($B:$B,IFERROR(MATCH($B111-Annex!$B$9/60,$B:$B),2)))))/Annex!$B$8)/1000,IF(Data!$B$2="",0,"-"))</f>
        <v>-13.858086217668486</v>
      </c>
      <c r="BC111" s="50">
        <f>IFERROR((5.670373*10^-8*(BI111+273.15)^4+((Annex!$B$5+Annex!$B$6)*(BI111-P111)+Annex!$B$7*(BI111-INDEX(BI:BI,IFERROR(MATCH($B111-Annex!$B$9/60,$B:$B),2)))/(60*($B111-INDEX($B:$B,IFERROR(MATCH($B111-Annex!$B$9/60,$B:$B),2)))))/Annex!$B$8)/1000,IF(Data!$B$2="",0,"-"))</f>
        <v>1.3115276792070316</v>
      </c>
      <c r="BD111" s="50">
        <f>IFERROR((5.670373*10^-8*(BJ111+273.15)^4+((Annex!$B$5+Annex!$B$6)*(BJ111-S111)+Annex!$B$7*(BJ111-INDEX(BJ:BJ,IFERROR(MATCH($B111-Annex!$B$9/60,$B:$B),2)))/(60*($B111-INDEX($B:$B,IFERROR(MATCH($B111-Annex!$B$9/60,$B:$B),2)))))/Annex!$B$8)/1000,IF(Data!$B$2="",0,"-"))</f>
        <v>15.769282421745428</v>
      </c>
      <c r="BE111" s="50">
        <f>IFERROR((5.670373*10^-8*(BK111+273.15)^4+((Annex!$B$5+Annex!$B$6)*(BK111-V111)+Annex!$B$7*(BK111-INDEX(BK:BK,IFERROR(MATCH($B111-Annex!$B$9/60,$B:$B),2)))/(60*($B111-INDEX($B:$B,IFERROR(MATCH($B111-Annex!$B$9/60,$B:$B),2)))))/Annex!$B$8)/1000,IF(Data!$B$2="",0,"-"))</f>
        <v>0.79334825584221291</v>
      </c>
      <c r="BF111" s="50">
        <f>IFERROR((5.670373*10^-8*(BL111+273.15)^4+((Annex!$B$5+Annex!$B$6)*(BL111-Y111)+Annex!$B$7*(BL111-INDEX(BL:BL,IFERROR(MATCH($B111-Annex!$B$9/60,$B:$B),2)))/(60*($B111-INDEX($B:$B,IFERROR(MATCH($B111-Annex!$B$9/60,$B:$B),2)))))/Annex!$B$8)/1000,IF(Data!$B$2="",0,"-"))</f>
        <v>0.82186529005968079</v>
      </c>
      <c r="BG111" s="20">
        <v>131.13499999999999</v>
      </c>
      <c r="BH111" s="20">
        <v>237.81399999999999</v>
      </c>
      <c r="BI111" s="20">
        <v>37.726999999999997</v>
      </c>
      <c r="BJ111" s="20">
        <v>123.497</v>
      </c>
      <c r="BK111" s="20">
        <v>26.754999999999999</v>
      </c>
      <c r="BL111" s="20">
        <v>28.475000000000001</v>
      </c>
    </row>
    <row r="112" spans="1:64" x14ac:dyDescent="0.3">
      <c r="A112" s="5">
        <v>111</v>
      </c>
      <c r="B112" s="19">
        <v>9.548000005306676</v>
      </c>
      <c r="C112" s="20">
        <v>132.17145600000001</v>
      </c>
      <c r="D112" s="20">
        <v>129.67553000000001</v>
      </c>
      <c r="E112" s="20">
        <v>164.17886300000001</v>
      </c>
      <c r="F112" s="49">
        <f>IFERROR(SUM(C112:E112),IF(Data!$B$2="",0,"-"))</f>
        <v>426.02584899999999</v>
      </c>
      <c r="G112" s="50">
        <f>IFERROR(F112-Annex!$B$10,IF(Data!$B$2="",0,"-"))</f>
        <v>149.39784900000001</v>
      </c>
      <c r="H112" s="50">
        <f>IFERROR(-14000*(G112-INDEX(G:G,IFERROR(MATCH($B112-Annex!$B$11/60,$B:$B),2)))/(60*($B112-INDEX($B:$B,IFERROR(MATCH($B112-Annex!$B$11/60,$B:$B),2)))),IF(Data!$B$2="",0,"-"))</f>
        <v>220.14702556660546</v>
      </c>
      <c r="I112" s="20">
        <v>0.98836184199999999</v>
      </c>
      <c r="J112" s="20">
        <v>112.509</v>
      </c>
      <c r="K112" s="20">
        <v>9.8999999999999993E+37</v>
      </c>
      <c r="L112" s="20">
        <v>533.47500000000002</v>
      </c>
      <c r="M112" s="20">
        <v>160.83500000000001</v>
      </c>
      <c r="N112" s="20">
        <v>662.24400000000003</v>
      </c>
      <c r="O112" s="20">
        <v>386.79199999999997</v>
      </c>
      <c r="P112" s="20">
        <v>36.720999999999997</v>
      </c>
      <c r="Q112" s="20">
        <v>123.42700000000001</v>
      </c>
      <c r="R112" s="20">
        <v>122.282</v>
      </c>
      <c r="S112" s="20">
        <v>141.81700000000001</v>
      </c>
      <c r="T112" s="20">
        <v>298.68099999999998</v>
      </c>
      <c r="U112" s="20">
        <v>60.454999999999998</v>
      </c>
      <c r="V112" s="20">
        <v>25.385999999999999</v>
      </c>
      <c r="W112" s="20">
        <v>182.24</v>
      </c>
      <c r="X112" s="20">
        <v>37.917999999999999</v>
      </c>
      <c r="Y112" s="20">
        <v>27.193999999999999</v>
      </c>
      <c r="Z112" s="20">
        <v>209.27199999999999</v>
      </c>
      <c r="AA112" s="20">
        <v>32.493000000000002</v>
      </c>
      <c r="AB112" s="20">
        <v>289.04399999999998</v>
      </c>
      <c r="AC112" s="20">
        <v>35.783999999999999</v>
      </c>
      <c r="AD112" s="20">
        <v>153.048</v>
      </c>
      <c r="AE112" s="20">
        <v>27.210999999999999</v>
      </c>
      <c r="AF112" s="50">
        <f>IFERROR(AVERAGE(INDEX(AJ:AJ,IFERROR(MATCH($B112-Annex!$B$4/60,$B:$B),2)):AJ112),IF(Data!$B$2="",0,"-"))</f>
        <v>0.136249927497852</v>
      </c>
      <c r="AG112" s="50">
        <f>IFERROR(AVERAGE(INDEX(AK:AK,IFERROR(MATCH($B112-Annex!$B$4/60,$B:$B),2)):AK112),IF(Data!$B$2="",0,"-"))</f>
        <v>3.8327830425882303</v>
      </c>
      <c r="AH112" s="50">
        <f>IFERROR(AVERAGE(INDEX(AL:AL,IFERROR(MATCH($B112-Annex!$B$4/60,$B:$B),2)):AL112),IF(Data!$B$2="",0,"-"))</f>
        <v>0.43304478815366282</v>
      </c>
      <c r="AI112" s="50">
        <f>IFERROR(AVERAGE(INDEX(AM:AM,IFERROR(MATCH($B112-Annex!$B$4/60,$B:$B),2)):AM112),IF(Data!$B$2="",0,"-"))</f>
        <v>2.4771775935625633</v>
      </c>
      <c r="AJ112" s="50">
        <f>IFERROR((5.670373*10^-8*(AN112+273.15)^4+((Annex!$B$5+Annex!$B$6)*(AN112-J112)+Annex!$B$7*(AN112-INDEX(AN:AN,IFERROR(MATCH($B112-Annex!$B$9/60,$B:$B),2)))/(60*($B112-INDEX($B:$B,IFERROR(MATCH($B112-Annex!$B$9/60,$B:$B),2)))))/Annex!$B$8)/1000,IF(Data!$B$2="",0,"-"))</f>
        <v>-2.3645674785206211E-2</v>
      </c>
      <c r="AK112" s="50">
        <f>IFERROR((5.670373*10^-8*(AO112+273.15)^4+((Annex!$B$5+Annex!$B$6)*(AO112-M112)+Annex!$B$7*(AO112-INDEX(AO:AO,IFERROR(MATCH($B112-Annex!$B$9/60,$B:$B),2)))/(60*($B112-INDEX($B:$B,IFERROR(MATCH($B112-Annex!$B$9/60,$B:$B),2)))))/Annex!$B$8)/1000,IF(Data!$B$2="",0,"-"))</f>
        <v>-54.280171152195706</v>
      </c>
      <c r="AL112" s="50">
        <f>IFERROR((5.670373*10^-8*(AP112+273.15)^4+((Annex!$B$5+Annex!$B$6)*(AP112-P112)+Annex!$B$7*(AP112-INDEX(AP:AP,IFERROR(MATCH($B112-Annex!$B$9/60,$B:$B),2)))/(60*($B112-INDEX($B:$B,IFERROR(MATCH($B112-Annex!$B$9/60,$B:$B),2)))))/Annex!$B$8)/1000,IF(Data!$B$2="",0,"-"))</f>
        <v>0.38260694275882673</v>
      </c>
      <c r="AM112" s="50">
        <f>IFERROR((5.670373*10^-8*(AQ112+273.15)^4+((Annex!$B$5+Annex!$B$6)*(AQ112-S112)+Annex!$B$7*(AQ112-INDEX(AQ:AQ,IFERROR(MATCH($B112-Annex!$B$9/60,$B:$B),2)))/(60*($B112-INDEX($B:$B,IFERROR(MATCH($B112-Annex!$B$9/60,$B:$B),2)))))/Annex!$B$8)/1000,IF(Data!$B$2="",0,"-"))</f>
        <v>-59.776214500545699</v>
      </c>
      <c r="AN112" s="20">
        <v>45.55</v>
      </c>
      <c r="AO112" s="20">
        <v>131.72900000000001</v>
      </c>
      <c r="AP112" s="20">
        <v>25.420999999999999</v>
      </c>
      <c r="AQ112" s="20">
        <v>101.86499999999999</v>
      </c>
      <c r="AR112" s="20">
        <v>205.209</v>
      </c>
      <c r="AS112" s="20">
        <v>23.789000000000001</v>
      </c>
      <c r="AT112" s="20">
        <v>331.50900000000001</v>
      </c>
      <c r="AU112" s="50">
        <f>IFERROR(AVERAGE(INDEX(BA:BA,IFERROR(MATCH($B112-Annex!$B$4/60,$B:$B),2)):BA112),IF(Data!$B$2="",0,"-"))</f>
        <v>5.2291947645744097</v>
      </c>
      <c r="AV112" s="50">
        <f>IFERROR(AVERAGE(INDEX(BB:BB,IFERROR(MATCH($B112-Annex!$B$4/60,$B:$B),2)):BB112),IF(Data!$B$2="",0,"-"))</f>
        <v>-6.179986590857939</v>
      </c>
      <c r="AW112" s="50">
        <f>IFERROR(AVERAGE(INDEX(BC:BC,IFERROR(MATCH($B112-Annex!$B$4/60,$B:$B),2)):BC112),IF(Data!$B$2="",0,"-"))</f>
        <v>1.2282284676837807</v>
      </c>
      <c r="AX112" s="50">
        <f>IFERROR(AVERAGE(INDEX(BD:BD,IFERROR(MATCH($B112-Annex!$B$4/60,$B:$B),2)):BD112),IF(Data!$B$2="",0,"-"))</f>
        <v>6.3724500278751046</v>
      </c>
      <c r="AY112" s="50">
        <f>IFERROR(AVERAGE(INDEX(BE:BE,IFERROR(MATCH($B112-Annex!$B$4/60,$B:$B),2)):BE112),IF(Data!$B$2="",0,"-"))</f>
        <v>0.73111136879477068</v>
      </c>
      <c r="AZ112" s="50">
        <f>IFERROR(AVERAGE(INDEX(BF:BF,IFERROR(MATCH($B112-Annex!$B$4/60,$B:$B),2)):BF112),IF(Data!$B$2="",0,"-"))</f>
        <v>0.7497082317119913</v>
      </c>
      <c r="BA112" s="50">
        <f>IFERROR((5.670373*10^-8*(BG112+273.15)^4+((Annex!$B$5+Annex!$B$6)*(BG112-J112)+Annex!$B$7*(BG112-INDEX(BG:BG,IFERROR(MATCH($B112-Annex!$B$9/60,$B:$B),2)))/(60*($B112-INDEX($B:$B,IFERROR(MATCH($B112-Annex!$B$9/60,$B:$B),2)))))/Annex!$B$8)/1000,IF(Data!$B$2="",0,"-"))</f>
        <v>5.5402158987199632</v>
      </c>
      <c r="BB112" s="50">
        <f>IFERROR((5.670373*10^-8*(BH112+273.15)^4+((Annex!$B$5+Annex!$B$6)*(BH112-M112)+Annex!$B$7*(BH112-INDEX(BH:BH,IFERROR(MATCH($B112-Annex!$B$9/60,$B:$B),2)))/(60*($B112-INDEX($B:$B,IFERROR(MATCH($B112-Annex!$B$9/60,$B:$B),2)))))/Annex!$B$8)/1000,IF(Data!$B$2="",0,"-"))</f>
        <v>-27.215184238462754</v>
      </c>
      <c r="BC112" s="50">
        <f>IFERROR((5.670373*10^-8*(BI112+273.15)^4+((Annex!$B$5+Annex!$B$6)*(BI112-P112)+Annex!$B$7*(BI112-INDEX(BI:BI,IFERROR(MATCH($B112-Annex!$B$9/60,$B:$B),2)))/(60*($B112-INDEX($B:$B,IFERROR(MATCH($B112-Annex!$B$9/60,$B:$B),2)))))/Annex!$B$8)/1000,IF(Data!$B$2="",0,"-"))</f>
        <v>1.2867096226332115</v>
      </c>
      <c r="BD112" s="50">
        <f>IFERROR((5.670373*10^-8*(BJ112+273.15)^4+((Annex!$B$5+Annex!$B$6)*(BJ112-S112)+Annex!$B$7*(BJ112-INDEX(BJ:BJ,IFERROR(MATCH($B112-Annex!$B$9/60,$B:$B),2)))/(60*($B112-INDEX($B:$B,IFERROR(MATCH($B112-Annex!$B$9/60,$B:$B),2)))))/Annex!$B$8)/1000,IF(Data!$B$2="",0,"-"))</f>
        <v>41.752266270311466</v>
      </c>
      <c r="BE112" s="50">
        <f>IFERROR((5.670373*10^-8*(BK112+273.15)^4+((Annex!$B$5+Annex!$B$6)*(BK112-V112)+Annex!$B$7*(BK112-INDEX(BK:BK,IFERROR(MATCH($B112-Annex!$B$9/60,$B:$B),2)))/(60*($B112-INDEX($B:$B,IFERROR(MATCH($B112-Annex!$B$9/60,$B:$B),2)))))/Annex!$B$8)/1000,IF(Data!$B$2="",0,"-"))</f>
        <v>0.77249005415289962</v>
      </c>
      <c r="BF112" s="50">
        <f>IFERROR((5.670373*10^-8*(BL112+273.15)^4+((Annex!$B$5+Annex!$B$6)*(BL112-Y112)+Annex!$B$7*(BL112-INDEX(BL:BL,IFERROR(MATCH($B112-Annex!$B$9/60,$B:$B),2)))/(60*($B112-INDEX($B:$B,IFERROR(MATCH($B112-Annex!$B$9/60,$B:$B),2)))))/Annex!$B$8)/1000,IF(Data!$B$2="",0,"-"))</f>
        <v>0.76543905117721189</v>
      </c>
      <c r="BG112" s="20">
        <v>134.84200000000001</v>
      </c>
      <c r="BH112" s="20">
        <v>141.34200000000001</v>
      </c>
      <c r="BI112" s="20">
        <v>38.454999999999998</v>
      </c>
      <c r="BJ112" s="20">
        <v>166.68899999999999</v>
      </c>
      <c r="BK112" s="20">
        <v>27.018000000000001</v>
      </c>
      <c r="BL112" s="20">
        <v>28.738</v>
      </c>
    </row>
    <row r="113" spans="1:64" x14ac:dyDescent="0.3">
      <c r="A113" s="5">
        <v>112</v>
      </c>
      <c r="B113" s="19">
        <v>9.6441666700411588</v>
      </c>
      <c r="C113" s="20">
        <v>132.09578400000001</v>
      </c>
      <c r="D113" s="20">
        <v>129.56151700000001</v>
      </c>
      <c r="E113" s="20">
        <v>164.079443</v>
      </c>
      <c r="F113" s="49">
        <f>IFERROR(SUM(C113:E113),IF(Data!$B$2="",0,"-"))</f>
        <v>425.73674400000004</v>
      </c>
      <c r="G113" s="50">
        <f>IFERROR(F113-Annex!$B$10,IF(Data!$B$2="",0,"-"))</f>
        <v>149.10874400000006</v>
      </c>
      <c r="H113" s="50">
        <f>IFERROR(-14000*(G113-INDEX(G:G,IFERROR(MATCH($B113-Annex!$B$11/60,$B:$B),2)))/(60*($B113-INDEX($B:$B,IFERROR(MATCH($B113-Annex!$B$11/60,$B:$B),2)))),IF(Data!$B$2="",0,"-"))</f>
        <v>233.78479705351108</v>
      </c>
      <c r="I113" s="20">
        <v>0.98836184199999999</v>
      </c>
      <c r="J113" s="20">
        <v>115.79</v>
      </c>
      <c r="K113" s="20">
        <v>1121.077</v>
      </c>
      <c r="L113" s="20">
        <v>532.15700000000004</v>
      </c>
      <c r="M113" s="20">
        <v>363.5</v>
      </c>
      <c r="N113" s="20">
        <v>377.59100000000001</v>
      </c>
      <c r="O113" s="20">
        <v>399.536</v>
      </c>
      <c r="P113" s="20">
        <v>37.432000000000002</v>
      </c>
      <c r="Q113" s="20">
        <v>240.27699999999999</v>
      </c>
      <c r="R113" s="20">
        <v>125.48699999999999</v>
      </c>
      <c r="S113" s="20">
        <v>126.711</v>
      </c>
      <c r="T113" s="20">
        <v>119.52200000000001</v>
      </c>
      <c r="U113" s="20">
        <v>62.079000000000001</v>
      </c>
      <c r="V113" s="20">
        <v>25.369</v>
      </c>
      <c r="W113" s="20">
        <v>146.5</v>
      </c>
      <c r="X113" s="20">
        <v>38.472999999999999</v>
      </c>
      <c r="Y113" s="20">
        <v>27.369</v>
      </c>
      <c r="Z113" s="20">
        <v>188.35900000000001</v>
      </c>
      <c r="AA113" s="20">
        <v>32.774000000000001</v>
      </c>
      <c r="AB113" s="20">
        <v>210.15899999999999</v>
      </c>
      <c r="AC113" s="20">
        <v>35.991999999999997</v>
      </c>
      <c r="AD113" s="20">
        <v>266.863</v>
      </c>
      <c r="AE113" s="20">
        <v>27.317</v>
      </c>
      <c r="AF113" s="50">
        <f>IFERROR(AVERAGE(INDEX(AJ:AJ,IFERROR(MATCH($B113-Annex!$B$4/60,$B:$B),2)):AJ113),IF(Data!$B$2="",0,"-"))</f>
        <v>0.10898073450777261</v>
      </c>
      <c r="AG113" s="50">
        <f>IFERROR(AVERAGE(INDEX(AK:AK,IFERROR(MATCH($B113-Annex!$B$4/60,$B:$B),2)):AK113),IF(Data!$B$2="",0,"-"))</f>
        <v>-1.4972095851691134</v>
      </c>
      <c r="AH113" s="50">
        <f>IFERROR(AVERAGE(INDEX(AL:AL,IFERROR(MATCH($B113-Annex!$B$4/60,$B:$B),2)):AL113),IF(Data!$B$2="",0,"-"))</f>
        <v>0.4171201238611178</v>
      </c>
      <c r="AI113" s="50">
        <f>IFERROR(AVERAGE(INDEX(AM:AM,IFERROR(MATCH($B113-Annex!$B$4/60,$B:$B),2)):AM113),IF(Data!$B$2="",0,"-"))</f>
        <v>5.1375209393034629</v>
      </c>
      <c r="AJ113" s="50">
        <f>IFERROR((5.670373*10^-8*(AN113+273.15)^4+((Annex!$B$5+Annex!$B$6)*(AN113-J113)+Annex!$B$7*(AN113-INDEX(AN:AN,IFERROR(MATCH($B113-Annex!$B$9/60,$B:$B),2)))/(60*($B113-INDEX($B:$B,IFERROR(MATCH($B113-Annex!$B$9/60,$B:$B),2)))))/Annex!$B$8)/1000,IF(Data!$B$2="",0,"-"))</f>
        <v>-9.4280434453356751E-3</v>
      </c>
      <c r="AK113" s="50">
        <f>IFERROR((5.670373*10^-8*(AO113+273.15)^4+((Annex!$B$5+Annex!$B$6)*(AO113-M113)+Annex!$B$7*(AO113-INDEX(AO:AO,IFERROR(MATCH($B113-Annex!$B$9/60,$B:$B),2)))/(60*($B113-INDEX($B:$B,IFERROR(MATCH($B113-Annex!$B$9/60,$B:$B),2)))))/Annex!$B$8)/1000,IF(Data!$B$2="",0,"-"))</f>
        <v>-33.834561900498663</v>
      </c>
      <c r="AL113" s="50">
        <f>IFERROR((5.670373*10^-8*(AP113+273.15)^4+((Annex!$B$5+Annex!$B$6)*(AP113-P113)+Annex!$B$7*(AP113-INDEX(AP:AP,IFERROR(MATCH($B113-Annex!$B$9/60,$B:$B),2)))/(60*($B113-INDEX($B:$B,IFERROR(MATCH($B113-Annex!$B$9/60,$B:$B),2)))))/Annex!$B$8)/1000,IF(Data!$B$2="",0,"-"))</f>
        <v>0.33677057299215885</v>
      </c>
      <c r="AM113" s="50">
        <f>IFERROR((5.670373*10^-8*(AQ113+273.15)^4+((Annex!$B$5+Annex!$B$6)*(AQ113-S113)+Annex!$B$7*(AQ113-INDEX(AQ:AQ,IFERROR(MATCH($B113-Annex!$B$9/60,$B:$B),2)))/(60*($B113-INDEX($B:$B,IFERROR(MATCH($B113-Annex!$B$9/60,$B:$B),2)))))/Annex!$B$8)/1000,IF(Data!$B$2="",0,"-"))</f>
        <v>-15.485007406548728</v>
      </c>
      <c r="AN113" s="20">
        <v>46.625</v>
      </c>
      <c r="AO113" s="20">
        <v>81.156999999999996</v>
      </c>
      <c r="AP113" s="20">
        <v>25.509</v>
      </c>
      <c r="AQ113" s="20">
        <v>180.92400000000001</v>
      </c>
      <c r="AR113" s="20">
        <v>215.16200000000001</v>
      </c>
      <c r="AS113" s="20">
        <v>23.965</v>
      </c>
      <c r="AT113" s="20">
        <v>304.71899999999999</v>
      </c>
      <c r="AU113" s="50">
        <f>IFERROR(AVERAGE(INDEX(BA:BA,IFERROR(MATCH($B113-Annex!$B$4/60,$B:$B),2)):BA113),IF(Data!$B$2="",0,"-"))</f>
        <v>5.3882702683841268</v>
      </c>
      <c r="AV113" s="50">
        <f>IFERROR(AVERAGE(INDEX(BB:BB,IFERROR(MATCH($B113-Annex!$B$4/60,$B:$B),2)):BB113),IF(Data!$B$2="",0,"-"))</f>
        <v>8.8522519236734674</v>
      </c>
      <c r="AW113" s="50">
        <f>IFERROR(AVERAGE(INDEX(BC:BC,IFERROR(MATCH($B113-Annex!$B$4/60,$B:$B),2)):BC113),IF(Data!$B$2="",0,"-"))</f>
        <v>1.2659010431283229</v>
      </c>
      <c r="AX113" s="50">
        <f>IFERROR(AVERAGE(INDEX(BD:BD,IFERROR(MATCH($B113-Annex!$B$4/60,$B:$B),2)):BD113),IF(Data!$B$2="",0,"-"))</f>
        <v>2.4020707163112678</v>
      </c>
      <c r="AY113" s="50">
        <f>IFERROR(AVERAGE(INDEX(BE:BE,IFERROR(MATCH($B113-Annex!$B$4/60,$B:$B),2)):BE113),IF(Data!$B$2="",0,"-"))</f>
        <v>0.745381902880213</v>
      </c>
      <c r="AZ113" s="50">
        <f>IFERROR(AVERAGE(INDEX(BF:BF,IFERROR(MATCH($B113-Annex!$B$4/60,$B:$B),2)):BF113),IF(Data!$B$2="",0,"-"))</f>
        <v>0.75880585499953379</v>
      </c>
      <c r="BA113" s="50">
        <f>IFERROR((5.670373*10^-8*(BG113+273.15)^4+((Annex!$B$5+Annex!$B$6)*(BG113-J113)+Annex!$B$7*(BG113-INDEX(BG:BG,IFERROR(MATCH($B113-Annex!$B$9/60,$B:$B),2)))/(60*($B113-INDEX($B:$B,IFERROR(MATCH($B113-Annex!$B$9/60,$B:$B),2)))))/Annex!$B$8)/1000,IF(Data!$B$2="",0,"-"))</f>
        <v>5.731640828209148</v>
      </c>
      <c r="BB113" s="50">
        <f>IFERROR((5.670373*10^-8*(BH113+273.15)^4+((Annex!$B$5+Annex!$B$6)*(BH113-M113)+Annex!$B$7*(BH113-INDEX(BH:BH,IFERROR(MATCH($B113-Annex!$B$9/60,$B:$B),2)))/(60*($B113-INDEX($B:$B,IFERROR(MATCH($B113-Annex!$B$9/60,$B:$B),2)))))/Annex!$B$8)/1000,IF(Data!$B$2="",0,"-"))</f>
        <v>82.656437925344392</v>
      </c>
      <c r="BC113" s="50">
        <f>IFERROR((5.670373*10^-8*(BI113+273.15)^4+((Annex!$B$5+Annex!$B$6)*(BI113-P113)+Annex!$B$7*(BI113-INDEX(BI:BI,IFERROR(MATCH($B113-Annex!$B$9/60,$B:$B),2)))/(60*($B113-INDEX($B:$B,IFERROR(MATCH($B113-Annex!$B$9/60,$B:$B),2)))))/Annex!$B$8)/1000,IF(Data!$B$2="",0,"-"))</f>
        <v>1.3546359270158168</v>
      </c>
      <c r="BD113" s="50">
        <f>IFERROR((5.670373*10^-8*(BJ113+273.15)^4+((Annex!$B$5+Annex!$B$6)*(BJ113-S113)+Annex!$B$7*(BJ113-INDEX(BJ:BJ,IFERROR(MATCH($B113-Annex!$B$9/60,$B:$B),2)))/(60*($B113-INDEX($B:$B,IFERROR(MATCH($B113-Annex!$B$9/60,$B:$B),2)))))/Annex!$B$8)/1000,IF(Data!$B$2="",0,"-"))</f>
        <v>11.052352794687295</v>
      </c>
      <c r="BE113" s="50">
        <f>IFERROR((5.670373*10^-8*(BK113+273.15)^4+((Annex!$B$5+Annex!$B$6)*(BK113-V113)+Annex!$B$7*(BK113-INDEX(BK:BK,IFERROR(MATCH($B113-Annex!$B$9/60,$B:$B),2)))/(60*($B113-INDEX($B:$B,IFERROR(MATCH($B113-Annex!$B$9/60,$B:$B),2)))))/Annex!$B$8)/1000,IF(Data!$B$2="",0,"-"))</f>
        <v>0.77406754097009256</v>
      </c>
      <c r="BF113" s="50">
        <f>IFERROR((5.670373*10^-8*(BL113+273.15)^4+((Annex!$B$5+Annex!$B$6)*(BL113-Y113)+Annex!$B$7*(BL113-INDEX(BL:BL,IFERROR(MATCH($B113-Annex!$B$9/60,$B:$B),2)))/(60*($B113-INDEX($B:$B,IFERROR(MATCH($B113-Annex!$B$9/60,$B:$B),2)))))/Annex!$B$8)/1000,IF(Data!$B$2="",0,"-"))</f>
        <v>0.77844311532055399</v>
      </c>
      <c r="BG113" s="20">
        <v>138.87700000000001</v>
      </c>
      <c r="BH113" s="20">
        <v>391.38200000000001</v>
      </c>
      <c r="BI113" s="20">
        <v>39.392000000000003</v>
      </c>
      <c r="BJ113" s="20">
        <v>142.94399999999999</v>
      </c>
      <c r="BK113" s="20">
        <v>27.334</v>
      </c>
      <c r="BL113" s="20">
        <v>29.053999999999998</v>
      </c>
    </row>
    <row r="114" spans="1:64" x14ac:dyDescent="0.3">
      <c r="A114" s="5">
        <v>113</v>
      </c>
      <c r="B114" s="19">
        <v>9.7401666711084545</v>
      </c>
      <c r="C114" s="20">
        <v>132.13484099999999</v>
      </c>
      <c r="D114" s="20">
        <v>129.626667</v>
      </c>
      <c r="E114" s="20">
        <v>164.086781</v>
      </c>
      <c r="F114" s="49">
        <f>IFERROR(SUM(C114:E114),IF(Data!$B$2="",0,"-"))</f>
        <v>425.84828900000002</v>
      </c>
      <c r="G114" s="50">
        <f>IFERROR(F114-Annex!$B$10,IF(Data!$B$2="",0,"-"))</f>
        <v>149.22028900000004</v>
      </c>
      <c r="H114" s="50">
        <f>IFERROR(-14000*(G114-INDEX(G:G,IFERROR(MATCH($B114-Annex!$B$11/60,$B:$B),2)))/(60*($B114-INDEX($B:$B,IFERROR(MATCH($B114-Annex!$B$11/60,$B:$B),2)))),IF(Data!$B$2="",0,"-"))</f>
        <v>173.35627219183209</v>
      </c>
      <c r="I114" s="20">
        <v>0.98836184199999999</v>
      </c>
      <c r="J114" s="20">
        <v>120.005</v>
      </c>
      <c r="K114" s="20">
        <v>9.8999999999999993E+37</v>
      </c>
      <c r="L114" s="20">
        <v>531.971</v>
      </c>
      <c r="M114" s="20">
        <v>356.19799999999998</v>
      </c>
      <c r="N114" s="20">
        <v>567.91600000000005</v>
      </c>
      <c r="O114" s="20">
        <v>411.79599999999999</v>
      </c>
      <c r="P114" s="20">
        <v>38.244999999999997</v>
      </c>
      <c r="Q114" s="20">
        <v>363.108</v>
      </c>
      <c r="R114" s="20">
        <v>130.31</v>
      </c>
      <c r="S114" s="20">
        <v>181.59700000000001</v>
      </c>
      <c r="T114" s="20">
        <v>182.50399999999999</v>
      </c>
      <c r="U114" s="20">
        <v>63.616</v>
      </c>
      <c r="V114" s="20">
        <v>25.12</v>
      </c>
      <c r="W114" s="20">
        <v>132.49600000000001</v>
      </c>
      <c r="X114" s="20">
        <v>38.991</v>
      </c>
      <c r="Y114" s="20">
        <v>27.542000000000002</v>
      </c>
      <c r="Z114" s="20">
        <v>181.935</v>
      </c>
      <c r="AA114" s="20">
        <v>33.104999999999997</v>
      </c>
      <c r="AB114" s="20">
        <v>167.89400000000001</v>
      </c>
      <c r="AC114" s="20">
        <v>36.198</v>
      </c>
      <c r="AD114" s="20">
        <v>314.04899999999998</v>
      </c>
      <c r="AE114" s="20">
        <v>27.664999999999999</v>
      </c>
      <c r="AF114" s="50">
        <f>IFERROR(AVERAGE(INDEX(AJ:AJ,IFERROR(MATCH($B114-Annex!$B$4/60,$B:$B),2)):AJ114),IF(Data!$B$2="",0,"-"))</f>
        <v>7.3408567444096101E-2</v>
      </c>
      <c r="AG114" s="50">
        <f>IFERROR(AVERAGE(INDEX(AK:AK,IFERROR(MATCH($B114-Annex!$B$4/60,$B:$B),2)):AK114),IF(Data!$B$2="",0,"-"))</f>
        <v>-12.891246511047173</v>
      </c>
      <c r="AH114" s="50">
        <f>IFERROR(AVERAGE(INDEX(AL:AL,IFERROR(MATCH($B114-Annex!$B$4/60,$B:$B),2)):AL114),IF(Data!$B$2="",0,"-"))</f>
        <v>0.39780737702306107</v>
      </c>
      <c r="AI114" s="50">
        <f>IFERROR(AVERAGE(INDEX(AM:AM,IFERROR(MATCH($B114-Annex!$B$4/60,$B:$B),2)):AM114),IF(Data!$B$2="",0,"-"))</f>
        <v>3.7038714419035257</v>
      </c>
      <c r="AJ114" s="50">
        <f>IFERROR((5.670373*10^-8*(AN114+273.15)^4+((Annex!$B$5+Annex!$B$6)*(AN114-J114)+Annex!$B$7*(AN114-INDEX(AN:AN,IFERROR(MATCH($B114-Annex!$B$9/60,$B:$B),2)))/(60*($B114-INDEX($B:$B,IFERROR(MATCH($B114-Annex!$B$9/60,$B:$B),2)))))/Annex!$B$8)/1000,IF(Data!$B$2="",0,"-"))</f>
        <v>-5.6191408842621623E-2</v>
      </c>
      <c r="AK114" s="50">
        <f>IFERROR((5.670373*10^-8*(AO114+273.15)^4+((Annex!$B$5+Annex!$B$6)*(AO114-M114)+Annex!$B$7*(AO114-INDEX(AO:AO,IFERROR(MATCH($B114-Annex!$B$9/60,$B:$B),2)))/(60*($B114-INDEX($B:$B,IFERROR(MATCH($B114-Annex!$B$9/60,$B:$B),2)))))/Annex!$B$8)/1000,IF(Data!$B$2="",0,"-"))</f>
        <v>-34.371169277616119</v>
      </c>
      <c r="AL114" s="50">
        <f>IFERROR((5.670373*10^-8*(AP114+273.15)^4+((Annex!$B$5+Annex!$B$6)*(AP114-P114)+Annex!$B$7*(AP114-INDEX(AP:AP,IFERROR(MATCH($B114-Annex!$B$9/60,$B:$B),2)))/(60*($B114-INDEX($B:$B,IFERROR(MATCH($B114-Annex!$B$9/60,$B:$B),2)))))/Annex!$B$8)/1000,IF(Data!$B$2="",0,"-"))</f>
        <v>0.30529976390690433</v>
      </c>
      <c r="AM114" s="50">
        <f>IFERROR((5.670373*10^-8*(AQ114+273.15)^4+((Annex!$B$5+Annex!$B$6)*(AQ114-S114)+Annex!$B$7*(AQ114-INDEX(AQ:AQ,IFERROR(MATCH($B114-Annex!$B$9/60,$B:$B),2)))/(60*($B114-INDEX($B:$B,IFERROR(MATCH($B114-Annex!$B$9/60,$B:$B),2)))))/Annex!$B$8)/1000,IF(Data!$B$2="",0,"-"))</f>
        <v>41.42211888892956</v>
      </c>
      <c r="AN114" s="20">
        <v>47.680999999999997</v>
      </c>
      <c r="AO114" s="20">
        <v>68.745999999999995</v>
      </c>
      <c r="AP114" s="20">
        <v>25.716999999999999</v>
      </c>
      <c r="AQ114" s="20">
        <v>186.98699999999999</v>
      </c>
      <c r="AR114" s="20">
        <v>224.846</v>
      </c>
      <c r="AS114" s="20">
        <v>24.12</v>
      </c>
      <c r="AT114" s="20">
        <v>220.42699999999999</v>
      </c>
      <c r="AU114" s="50">
        <f>IFERROR(AVERAGE(INDEX(BA:BA,IFERROR(MATCH($B114-Annex!$B$4/60,$B:$B),2)):BA114),IF(Data!$B$2="",0,"-"))</f>
        <v>5.5306325901706179</v>
      </c>
      <c r="AV114" s="50">
        <f>IFERROR(AVERAGE(INDEX(BB:BB,IFERROR(MATCH($B114-Annex!$B$4/60,$B:$B),2)):BB114),IF(Data!$B$2="",0,"-"))</f>
        <v>30.497843724585284</v>
      </c>
      <c r="AW114" s="50">
        <f>IFERROR(AVERAGE(INDEX(BC:BC,IFERROR(MATCH($B114-Annex!$B$4/60,$B:$B),2)):BC114),IF(Data!$B$2="",0,"-"))</f>
        <v>1.3065199251225632</v>
      </c>
      <c r="AX114" s="50">
        <f>IFERROR(AVERAGE(INDEX(BD:BD,IFERROR(MATCH($B114-Annex!$B$4/60,$B:$B),2)):BD114),IF(Data!$B$2="",0,"-"))</f>
        <v>-3.0375537437995157</v>
      </c>
      <c r="AY114" s="50">
        <f>IFERROR(AVERAGE(INDEX(BE:BE,IFERROR(MATCH($B114-Annex!$B$4/60,$B:$B),2)):BE114),IF(Data!$B$2="",0,"-"))</f>
        <v>0.7679554047072078</v>
      </c>
      <c r="AZ114" s="50">
        <f>IFERROR(AVERAGE(INDEX(BF:BF,IFERROR(MATCH($B114-Annex!$B$4/60,$B:$B),2)):BF114),IF(Data!$B$2="",0,"-"))</f>
        <v>0.77906015132724182</v>
      </c>
      <c r="BA114" s="50">
        <f>IFERROR((5.670373*10^-8*(BG114+273.15)^4+((Annex!$B$5+Annex!$B$6)*(BG114-J114)+Annex!$B$7*(BG114-INDEX(BG:BG,IFERROR(MATCH($B114-Annex!$B$9/60,$B:$B),2)))/(60*($B114-INDEX($B:$B,IFERROR(MATCH($B114-Annex!$B$9/60,$B:$B),2)))))/Annex!$B$8)/1000,IF(Data!$B$2="",0,"-"))</f>
        <v>5.9034805699256738</v>
      </c>
      <c r="BB114" s="50">
        <f>IFERROR((5.670373*10^-8*(BH114+273.15)^4+((Annex!$B$5+Annex!$B$6)*(BH114-M114)+Annex!$B$7*(BH114-INDEX(BH:BH,IFERROR(MATCH($B114-Annex!$B$9/60,$B:$B),2)))/(60*($B114-INDEX($B:$B,IFERROR(MATCH($B114-Annex!$B$9/60,$B:$B),2)))))/Annex!$B$8)/1000,IF(Data!$B$2="",0,"-"))</f>
        <v>86.188350784776389</v>
      </c>
      <c r="BC114" s="50">
        <f>IFERROR((5.670373*10^-8*(BI114+273.15)^4+((Annex!$B$5+Annex!$B$6)*(BI114-P114)+Annex!$B$7*(BI114-INDEX(BI:BI,IFERROR(MATCH($B114-Annex!$B$9/60,$B:$B),2)))/(60*($B114-INDEX($B:$B,IFERROR(MATCH($B114-Annex!$B$9/60,$B:$B),2)))))/Annex!$B$8)/1000,IF(Data!$B$2="",0,"-"))</f>
        <v>1.4293399072262021</v>
      </c>
      <c r="BD114" s="50">
        <f>IFERROR((5.670373*10^-8*(BJ114+273.15)^4+((Annex!$B$5+Annex!$B$6)*(BJ114-S114)+Annex!$B$7*(BJ114-INDEX(BJ:BJ,IFERROR(MATCH($B114-Annex!$B$9/60,$B:$B),2)))/(60*($B114-INDEX($B:$B,IFERROR(MATCH($B114-Annex!$B$9/60,$B:$B),2)))))/Annex!$B$8)/1000,IF(Data!$B$2="",0,"-"))</f>
        <v>-66.208085667337585</v>
      </c>
      <c r="BE114" s="50">
        <f>IFERROR((5.670373*10^-8*(BK114+273.15)^4+((Annex!$B$5+Annex!$B$6)*(BK114-V114)+Annex!$B$7*(BK114-INDEX(BK:BK,IFERROR(MATCH($B114-Annex!$B$9/60,$B:$B),2)))/(60*($B114-INDEX($B:$B,IFERROR(MATCH($B114-Annex!$B$9/60,$B:$B),2)))))/Annex!$B$8)/1000,IF(Data!$B$2="",0,"-"))</f>
        <v>0.82488734614807357</v>
      </c>
      <c r="BF114" s="50">
        <f>IFERROR((5.670373*10^-8*(BL114+273.15)^4+((Annex!$B$5+Annex!$B$6)*(BL114-Y114)+Annex!$B$7*(BL114-INDEX(BL:BL,IFERROR(MATCH($B114-Annex!$B$9/60,$B:$B),2)))/(60*($B114-INDEX($B:$B,IFERROR(MATCH($B114-Annex!$B$9/60,$B:$B),2)))))/Annex!$B$8)/1000,IF(Data!$B$2="",0,"-"))</f>
        <v>0.82803502899615888</v>
      </c>
      <c r="BG114" s="20">
        <v>142.941</v>
      </c>
      <c r="BH114" s="20">
        <v>317.399</v>
      </c>
      <c r="BI114" s="20">
        <v>40.290999999999997</v>
      </c>
      <c r="BJ114" s="20">
        <v>27.858000000000001</v>
      </c>
      <c r="BK114" s="20">
        <v>27.683</v>
      </c>
      <c r="BL114" s="20">
        <v>29.42</v>
      </c>
    </row>
    <row r="115" spans="1:64" x14ac:dyDescent="0.3">
      <c r="A115" s="5">
        <v>114</v>
      </c>
      <c r="B115" s="19">
        <v>9.8363333358429372</v>
      </c>
      <c r="C115" s="20">
        <v>132.114499</v>
      </c>
      <c r="D115" s="20">
        <v>129.52649700000001</v>
      </c>
      <c r="E115" s="20">
        <v>164.013442</v>
      </c>
      <c r="F115" s="49">
        <f>IFERROR(SUM(C115:E115),IF(Data!$B$2="",0,"-"))</f>
        <v>425.65443799999997</v>
      </c>
      <c r="G115" s="50">
        <f>IFERROR(F115-Annex!$B$10,IF(Data!$B$2="",0,"-"))</f>
        <v>149.02643799999998</v>
      </c>
      <c r="H115" s="50">
        <f>IFERROR(-14000*(G115-INDEX(G:G,IFERROR(MATCH($B115-Annex!$B$11/60,$B:$B),2)))/(60*($B115-INDEX($B:$B,IFERROR(MATCH($B115-Annex!$B$11/60,$B:$B),2)))),IF(Data!$B$2="",0,"-"))</f>
        <v>238.02733468730094</v>
      </c>
      <c r="I115" s="20">
        <v>1.0295868500000001</v>
      </c>
      <c r="J115" s="20">
        <v>123.077</v>
      </c>
      <c r="K115" s="20">
        <v>9.8999999999999993E+37</v>
      </c>
      <c r="L115" s="20">
        <v>536.74300000000005</v>
      </c>
      <c r="M115" s="20">
        <v>383.93799999999999</v>
      </c>
      <c r="N115" s="20">
        <v>756.09</v>
      </c>
      <c r="O115" s="20">
        <v>423.49700000000001</v>
      </c>
      <c r="P115" s="20">
        <v>38.643999999999998</v>
      </c>
      <c r="Q115" s="20">
        <v>335.12700000000001</v>
      </c>
      <c r="R115" s="20">
        <v>133.738</v>
      </c>
      <c r="S115" s="20">
        <v>173.631</v>
      </c>
      <c r="T115" s="20">
        <v>182.077</v>
      </c>
      <c r="U115" s="20">
        <v>65.120999999999995</v>
      </c>
      <c r="V115" s="20">
        <v>25.12</v>
      </c>
      <c r="W115" s="20">
        <v>228.53899999999999</v>
      </c>
      <c r="X115" s="20">
        <v>39.615000000000002</v>
      </c>
      <c r="Y115" s="20">
        <v>27.77</v>
      </c>
      <c r="Z115" s="20">
        <v>199.00800000000001</v>
      </c>
      <c r="AA115" s="20">
        <v>33.631999999999998</v>
      </c>
      <c r="AB115" s="20">
        <v>145.81</v>
      </c>
      <c r="AC115" s="20">
        <v>36.926000000000002</v>
      </c>
      <c r="AD115" s="20">
        <v>299.75900000000001</v>
      </c>
      <c r="AE115" s="20">
        <v>27.946000000000002</v>
      </c>
      <c r="AF115" s="50">
        <f>IFERROR(AVERAGE(INDEX(AJ:AJ,IFERROR(MATCH($B115-Annex!$B$4/60,$B:$B),2)):AJ115),IF(Data!$B$2="",0,"-"))</f>
        <v>3.1813402589822334E-2</v>
      </c>
      <c r="AG115" s="50">
        <f>IFERROR(AVERAGE(INDEX(AK:AK,IFERROR(MATCH($B115-Annex!$B$4/60,$B:$B),2)):AK115),IF(Data!$B$2="",0,"-"))</f>
        <v>-22.819956207755698</v>
      </c>
      <c r="AH115" s="50">
        <f>IFERROR(AVERAGE(INDEX(AL:AL,IFERROR(MATCH($B115-Annex!$B$4/60,$B:$B),2)):AL115),IF(Data!$B$2="",0,"-"))</f>
        <v>0.38902621275231025</v>
      </c>
      <c r="AI115" s="50">
        <f>IFERROR(AVERAGE(INDEX(AM:AM,IFERROR(MATCH($B115-Annex!$B$4/60,$B:$B),2)):AM115),IF(Data!$B$2="",0,"-"))</f>
        <v>-10.516836342830203</v>
      </c>
      <c r="AJ115" s="50">
        <f>IFERROR((5.670373*10^-8*(AN115+273.15)^4+((Annex!$B$5+Annex!$B$6)*(AN115-J115)+Annex!$B$7*(AN115-INDEX(AN:AN,IFERROR(MATCH($B115-Annex!$B$9/60,$B:$B),2)))/(60*($B115-INDEX($B:$B,IFERROR(MATCH($B115-Annex!$B$9/60,$B:$B),2)))))/Annex!$B$8)/1000,IF(Data!$B$2="",0,"-"))</f>
        <v>-3.8666032293070092E-2</v>
      </c>
      <c r="AK115" s="50">
        <f>IFERROR((5.670373*10^-8*(AO115+273.15)^4+((Annex!$B$5+Annex!$B$6)*(AO115-M115)+Annex!$B$7*(AO115-INDEX(AO:AO,IFERROR(MATCH($B115-Annex!$B$9/60,$B:$B),2)))/(60*($B115-INDEX($B:$B,IFERROR(MATCH($B115-Annex!$B$9/60,$B:$B),2)))))/Annex!$B$8)/1000,IF(Data!$B$2="",0,"-"))</f>
        <v>-30.855204749624505</v>
      </c>
      <c r="AL115" s="50">
        <f>IFERROR((5.670373*10^-8*(AP115+273.15)^4+((Annex!$B$5+Annex!$B$6)*(AP115-P115)+Annex!$B$7*(AP115-INDEX(AP:AP,IFERROR(MATCH($B115-Annex!$B$9/60,$B:$B),2)))/(60*($B115-INDEX($B:$B,IFERROR(MATCH($B115-Annex!$B$9/60,$B:$B),2)))))/Annex!$B$8)/1000,IF(Data!$B$2="",0,"-"))</f>
        <v>0.37529136267551816</v>
      </c>
      <c r="AM115" s="50">
        <f>IFERROR((5.670373*10^-8*(AQ115+273.15)^4+((Annex!$B$5+Annex!$B$6)*(AQ115-S115)+Annex!$B$7*(AQ115-INDEX(AQ:AQ,IFERROR(MATCH($B115-Annex!$B$9/60,$B:$B),2)))/(60*($B115-INDEX($B:$B,IFERROR(MATCH($B115-Annex!$B$9/60,$B:$B),2)))))/Annex!$B$8)/1000,IF(Data!$B$2="",0,"-"))</f>
        <v>-0.85764560380001964</v>
      </c>
      <c r="AN115" s="20">
        <v>48.868000000000002</v>
      </c>
      <c r="AO115" s="20">
        <v>29.841000000000001</v>
      </c>
      <c r="AP115" s="20">
        <v>25.963000000000001</v>
      </c>
      <c r="AQ115" s="20">
        <v>174.04</v>
      </c>
      <c r="AR115" s="20">
        <v>234.416</v>
      </c>
      <c r="AS115" s="20">
        <v>24.347999999999999</v>
      </c>
      <c r="AT115" s="20">
        <v>281.60000000000002</v>
      </c>
      <c r="AU115" s="50">
        <f>IFERROR(AVERAGE(INDEX(BA:BA,IFERROR(MATCH($B115-Annex!$B$4/60,$B:$B),2)):BA115),IF(Data!$B$2="",0,"-"))</f>
        <v>5.6728096429475361</v>
      </c>
      <c r="AV115" s="50">
        <f>IFERROR(AVERAGE(INDEX(BB:BB,IFERROR(MATCH($B115-Annex!$B$4/60,$B:$B),2)):BB115),IF(Data!$B$2="",0,"-"))</f>
        <v>22.331230568571105</v>
      </c>
      <c r="AW115" s="50">
        <f>IFERROR(AVERAGE(INDEX(BC:BC,IFERROR(MATCH($B115-Annex!$B$4/60,$B:$B),2)):BC115),IF(Data!$B$2="",0,"-"))</f>
        <v>1.3453684616702719</v>
      </c>
      <c r="AX115" s="50">
        <f>IFERROR(AVERAGE(INDEX(BD:BD,IFERROR(MATCH($B115-Annex!$B$4/60,$B:$B),2)):BD115),IF(Data!$B$2="",0,"-"))</f>
        <v>8.2171438831347654</v>
      </c>
      <c r="AY115" s="50">
        <f>IFERROR(AVERAGE(INDEX(BE:BE,IFERROR(MATCH($B115-Annex!$B$4/60,$B:$B),2)):BE115),IF(Data!$B$2="",0,"-"))</f>
        <v>0.79117611635067409</v>
      </c>
      <c r="AZ115" s="50">
        <f>IFERROR(AVERAGE(INDEX(BF:BF,IFERROR(MATCH($B115-Annex!$B$4/60,$B:$B),2)):BF115),IF(Data!$B$2="",0,"-"))</f>
        <v>0.79703484691506987</v>
      </c>
      <c r="BA115" s="50">
        <f>IFERROR((5.670373*10^-8*(BG115+273.15)^4+((Annex!$B$5+Annex!$B$6)*(BG115-J115)+Annex!$B$7*(BG115-INDEX(BG:BG,IFERROR(MATCH($B115-Annex!$B$9/60,$B:$B),2)))/(60*($B115-INDEX($B:$B,IFERROR(MATCH($B115-Annex!$B$9/60,$B:$B),2)))))/Annex!$B$8)/1000,IF(Data!$B$2="",0,"-"))</f>
        <v>6.1904084926640381</v>
      </c>
      <c r="BB115" s="50">
        <f>IFERROR((5.670373*10^-8*(BH115+273.15)^4+((Annex!$B$5+Annex!$B$6)*(BH115-M115)+Annex!$B$7*(BH115-INDEX(BH:BH,IFERROR(MATCH($B115-Annex!$B$9/60,$B:$B),2)))/(60*($B115-INDEX($B:$B,IFERROR(MATCH($B115-Annex!$B$9/60,$B:$B),2)))))/Annex!$B$8)/1000,IF(Data!$B$2="",0,"-"))</f>
        <v>-36.81655492040565</v>
      </c>
      <c r="BC115" s="50">
        <f>IFERROR((5.670373*10^-8*(BI115+273.15)^4+((Annex!$B$5+Annex!$B$6)*(BI115-P115)+Annex!$B$7*(BI115-INDEX(BI:BI,IFERROR(MATCH($B115-Annex!$B$9/60,$B:$B),2)))/(60*($B115-INDEX($B:$B,IFERROR(MATCH($B115-Annex!$B$9/60,$B:$B),2)))))/Annex!$B$8)/1000,IF(Data!$B$2="",0,"-"))</f>
        <v>1.4562618362983617</v>
      </c>
      <c r="BD115" s="50">
        <f>IFERROR((5.670373*10^-8*(BJ115+273.15)^4+((Annex!$B$5+Annex!$B$6)*(BJ115-S115)+Annex!$B$7*(BJ115-INDEX(BJ:BJ,IFERROR(MATCH($B115-Annex!$B$9/60,$B:$B),2)))/(60*($B115-INDEX($B:$B,IFERROR(MATCH($B115-Annex!$B$9/60,$B:$B),2)))))/Annex!$B$8)/1000,IF(Data!$B$2="",0,"-"))</f>
        <v>16.992917145468152</v>
      </c>
      <c r="BE115" s="50">
        <f>IFERROR((5.670373*10^-8*(BK115+273.15)^4+((Annex!$B$5+Annex!$B$6)*(BK115-V115)+Annex!$B$7*(BK115-INDEX(BK:BK,IFERROR(MATCH($B115-Annex!$B$9/60,$B:$B),2)))/(60*($B115-INDEX($B:$B,IFERROR(MATCH($B115-Annex!$B$9/60,$B:$B),2)))))/Annex!$B$8)/1000,IF(Data!$B$2="",0,"-"))</f>
        <v>0.8678339224735041</v>
      </c>
      <c r="BF115" s="50">
        <f>IFERROR((5.670373*10^-8*(BL115+273.15)^4+((Annex!$B$5+Annex!$B$6)*(BL115-Y115)+Annex!$B$7*(BL115-INDEX(BL:BL,IFERROR(MATCH($B115-Annex!$B$9/60,$B:$B),2)))/(60*($B115-INDEX($B:$B,IFERROR(MATCH($B115-Annex!$B$9/60,$B:$B),2)))))/Annex!$B$8)/1000,IF(Data!$B$2="",0,"-"))</f>
        <v>0.87412358746865948</v>
      </c>
      <c r="BG115" s="20">
        <v>147.37700000000001</v>
      </c>
      <c r="BH115" s="20">
        <v>301.08</v>
      </c>
      <c r="BI115" s="20">
        <v>41.244999999999997</v>
      </c>
      <c r="BJ115" s="20">
        <v>175.15799999999999</v>
      </c>
      <c r="BK115" s="20">
        <v>28.068999999999999</v>
      </c>
      <c r="BL115" s="20">
        <v>29.823</v>
      </c>
    </row>
    <row r="116" spans="1:64" x14ac:dyDescent="0.3">
      <c r="A116" s="5">
        <v>115</v>
      </c>
      <c r="B116" s="19">
        <v>9.93250000057742</v>
      </c>
      <c r="C116" s="20">
        <v>132.11856900000001</v>
      </c>
      <c r="D116" s="20">
        <v>129.566406</v>
      </c>
      <c r="E116" s="20">
        <v>163.97840199999999</v>
      </c>
      <c r="F116" s="49">
        <f>IFERROR(SUM(C116:E116),IF(Data!$B$2="",0,"-"))</f>
        <v>425.66337699999997</v>
      </c>
      <c r="G116" s="50">
        <f>IFERROR(F116-Annex!$B$10,IF(Data!$B$2="",0,"-"))</f>
        <v>149.03537699999998</v>
      </c>
      <c r="H116" s="50">
        <f>IFERROR(-14000*(G116-INDEX(G:G,IFERROR(MATCH($B116-Annex!$B$11/60,$B:$B),2)))/(60*($B116-INDEX($B:$B,IFERROR(MATCH($B116-Annex!$B$11/60,$B:$B),2)))),IF(Data!$B$2="",0,"-"))</f>
        <v>207.36510821356367</v>
      </c>
      <c r="I116" s="20">
        <v>1.07081187</v>
      </c>
      <c r="J116" s="20">
        <v>128.89400000000001</v>
      </c>
      <c r="K116" s="20">
        <v>9.8999999999999993E+37</v>
      </c>
      <c r="L116" s="20">
        <v>535.84199999999998</v>
      </c>
      <c r="M116" s="20">
        <v>250.096</v>
      </c>
      <c r="N116" s="20">
        <v>852.35</v>
      </c>
      <c r="O116" s="20">
        <v>432.71699999999998</v>
      </c>
      <c r="P116" s="20">
        <v>38.817</v>
      </c>
      <c r="Q116" s="20">
        <v>415.61099999999999</v>
      </c>
      <c r="R116" s="20">
        <v>135.76599999999999</v>
      </c>
      <c r="S116" s="20">
        <v>34.018000000000001</v>
      </c>
      <c r="T116" s="20">
        <v>226.26</v>
      </c>
      <c r="U116" s="20">
        <v>66.778999999999996</v>
      </c>
      <c r="V116" s="20">
        <v>24.98</v>
      </c>
      <c r="W116" s="20">
        <v>256.053</v>
      </c>
      <c r="X116" s="20">
        <v>40.17</v>
      </c>
      <c r="Y116" s="20">
        <v>27.911000000000001</v>
      </c>
      <c r="Z116" s="20">
        <v>198.40299999999999</v>
      </c>
      <c r="AA116" s="20">
        <v>34.018000000000001</v>
      </c>
      <c r="AB116" s="20">
        <v>97.352999999999994</v>
      </c>
      <c r="AC116" s="20">
        <v>37.723999999999997</v>
      </c>
      <c r="AD116" s="20">
        <v>249.99100000000001</v>
      </c>
      <c r="AE116" s="20">
        <v>28.279</v>
      </c>
      <c r="AF116" s="50">
        <f>IFERROR(AVERAGE(INDEX(AJ:AJ,IFERROR(MATCH($B116-Annex!$B$4/60,$B:$B),2)):AJ116),IF(Data!$B$2="",0,"-"))</f>
        <v>-8.5195029233926713E-3</v>
      </c>
      <c r="AG116" s="50">
        <f>IFERROR(AVERAGE(INDEX(AK:AK,IFERROR(MATCH($B116-Annex!$B$4/60,$B:$B),2)):AK116),IF(Data!$B$2="",0,"-"))</f>
        <v>-23.945504300343551</v>
      </c>
      <c r="AH116" s="50">
        <f>IFERROR(AVERAGE(INDEX(AL:AL,IFERROR(MATCH($B116-Annex!$B$4/60,$B:$B),2)):AL116),IF(Data!$B$2="",0,"-"))</f>
        <v>0.37530144851677999</v>
      </c>
      <c r="AI116" s="50">
        <f>IFERROR(AVERAGE(INDEX(AM:AM,IFERROR(MATCH($B116-Annex!$B$4/60,$B:$B),2)):AM116),IF(Data!$B$2="",0,"-"))</f>
        <v>-6.086542091655752</v>
      </c>
      <c r="AJ116" s="50">
        <f>IFERROR((5.670373*10^-8*(AN116+273.15)^4+((Annex!$B$5+Annex!$B$6)*(AN116-J116)+Annex!$B$7*(AN116-INDEX(AN:AN,IFERROR(MATCH($B116-Annex!$B$9/60,$B:$B),2)))/(60*($B116-INDEX($B:$B,IFERROR(MATCH($B116-Annex!$B$9/60,$B:$B),2)))))/Annex!$B$8)/1000,IF(Data!$B$2="",0,"-"))</f>
        <v>-0.13378532703025722</v>
      </c>
      <c r="AK116" s="50">
        <f>IFERROR((5.670373*10^-8*(AO116+273.15)^4+((Annex!$B$5+Annex!$B$6)*(AO116-M116)+Annex!$B$7*(AO116-INDEX(AO:AO,IFERROR(MATCH($B116-Annex!$B$9/60,$B:$B),2)))/(60*($B116-INDEX($B:$B,IFERROR(MATCH($B116-Annex!$B$9/60,$B:$B),2)))))/Annex!$B$8)/1000,IF(Data!$B$2="",0,"-"))</f>
        <v>-10.918170596477514</v>
      </c>
      <c r="AL116" s="50">
        <f>IFERROR((5.670373*10^-8*(AP116+273.15)^4+((Annex!$B$5+Annex!$B$6)*(AP116-P116)+Annex!$B$7*(AP116-INDEX(AP:AP,IFERROR(MATCH($B116-Annex!$B$9/60,$B:$B),2)))/(60*($B116-INDEX($B:$B,IFERROR(MATCH($B116-Annex!$B$9/60,$B:$B),2)))))/Annex!$B$8)/1000,IF(Data!$B$2="",0,"-"))</f>
        <v>0.34428423009337178</v>
      </c>
      <c r="AM116" s="50">
        <f>IFERROR((5.670373*10^-8*(AQ116+273.15)^4+((Annex!$B$5+Annex!$B$6)*(AQ116-S116)+Annex!$B$7*(AQ116-INDEX(AQ:AQ,IFERROR(MATCH($B116-Annex!$B$9/60,$B:$B),2)))/(60*($B116-INDEX($B:$B,IFERROR(MATCH($B116-Annex!$B$9/60,$B:$B),2)))))/Annex!$B$8)/1000,IF(Data!$B$2="",0,"-"))</f>
        <v>19.446215176449027</v>
      </c>
      <c r="AN116" s="20">
        <v>49.933999999999997</v>
      </c>
      <c r="AO116" s="20">
        <v>53.079000000000001</v>
      </c>
      <c r="AP116" s="20">
        <v>26.103000000000002</v>
      </c>
      <c r="AQ116" s="20">
        <v>213.82900000000001</v>
      </c>
      <c r="AR116" s="20">
        <v>244.19900000000001</v>
      </c>
      <c r="AS116" s="20">
        <v>24.594000000000001</v>
      </c>
      <c r="AT116" s="20">
        <v>331.01299999999998</v>
      </c>
      <c r="AU116" s="50">
        <f>IFERROR(AVERAGE(INDEX(BA:BA,IFERROR(MATCH($B116-Annex!$B$4/60,$B:$B),2)):BA116),IF(Data!$B$2="",0,"-"))</f>
        <v>5.8423459685954686</v>
      </c>
      <c r="AV116" s="50">
        <f>IFERROR(AVERAGE(INDEX(BB:BB,IFERROR(MATCH($B116-Annex!$B$4/60,$B:$B),2)):BB116),IF(Data!$B$2="",0,"-"))</f>
        <v>11.253860958803516</v>
      </c>
      <c r="AW116" s="50">
        <f>IFERROR(AVERAGE(INDEX(BC:BC,IFERROR(MATCH($B116-Annex!$B$4/60,$B:$B),2)):BC116),IF(Data!$B$2="",0,"-"))</f>
        <v>1.3842760472941382</v>
      </c>
      <c r="AX116" s="50">
        <f>IFERROR(AVERAGE(INDEX(BD:BD,IFERROR(MATCH($B116-Annex!$B$4/60,$B:$B),2)):BD116),IF(Data!$B$2="",0,"-"))</f>
        <v>16.513471926608482</v>
      </c>
      <c r="AY116" s="50">
        <f>IFERROR(AVERAGE(INDEX(BE:BE,IFERROR(MATCH($B116-Annex!$B$4/60,$B:$B),2)):BE116),IF(Data!$B$2="",0,"-"))</f>
        <v>0.80299247112450978</v>
      </c>
      <c r="AZ116" s="50">
        <f>IFERROR(AVERAGE(INDEX(BF:BF,IFERROR(MATCH($B116-Annex!$B$4/60,$B:$B),2)):BF116),IF(Data!$B$2="",0,"-"))</f>
        <v>0.81133210313617354</v>
      </c>
      <c r="BA116" s="50">
        <f>IFERROR((5.670373*10^-8*(BG116+273.15)^4+((Annex!$B$5+Annex!$B$6)*(BG116-J116)+Annex!$B$7*(BG116-INDEX(BG:BG,IFERROR(MATCH($B116-Annex!$B$9/60,$B:$B),2)))/(60*($B116-INDEX($B:$B,IFERROR(MATCH($B116-Annex!$B$9/60,$B:$B),2)))))/Annex!$B$8)/1000,IF(Data!$B$2="",0,"-"))</f>
        <v>6.4507218684276184</v>
      </c>
      <c r="BB116" s="50">
        <f>IFERROR((5.670373*10^-8*(BH116+273.15)^4+((Annex!$B$5+Annex!$B$6)*(BH116-M116)+Annex!$B$7*(BH116-INDEX(BH:BH,IFERROR(MATCH($B116-Annex!$B$9/60,$B:$B),2)))/(60*($B116-INDEX($B:$B,IFERROR(MATCH($B116-Annex!$B$9/60,$B:$B),2)))))/Annex!$B$8)/1000,IF(Data!$B$2="",0,"-"))</f>
        <v>-4.1043018611874249</v>
      </c>
      <c r="BC116" s="50">
        <f>IFERROR((5.670373*10^-8*(BI116+273.15)^4+((Annex!$B$5+Annex!$B$6)*(BI116-P116)+Annex!$B$7*(BI116-INDEX(BI:BI,IFERROR(MATCH($B116-Annex!$B$9/60,$B:$B),2)))/(60*($B116-INDEX($B:$B,IFERROR(MATCH($B116-Annex!$B$9/60,$B:$B),2)))))/Annex!$B$8)/1000,IF(Data!$B$2="",0,"-"))</f>
        <v>1.5300766484623609</v>
      </c>
      <c r="BD116" s="50">
        <f>IFERROR((5.670373*10^-8*(BJ116+273.15)^4+((Annex!$B$5+Annex!$B$6)*(BJ116-S116)+Annex!$B$7*(BJ116-INDEX(BJ:BJ,IFERROR(MATCH($B116-Annex!$B$9/60,$B:$B),2)))/(60*($B116-INDEX($B:$B,IFERROR(MATCH($B116-Annex!$B$9/60,$B:$B),2)))))/Annex!$B$8)/1000,IF(Data!$B$2="",0,"-"))</f>
        <v>65.465466733483765</v>
      </c>
      <c r="BE116" s="50">
        <f>IFERROR((5.670373*10^-8*(BK116+273.15)^4+((Annex!$B$5+Annex!$B$6)*(BK116-V116)+Annex!$B$7*(BK116-INDEX(BK:BK,IFERROR(MATCH($B116-Annex!$B$9/60,$B:$B),2)))/(60*($B116-INDEX($B:$B,IFERROR(MATCH($B116-Annex!$B$9/60,$B:$B),2)))))/Annex!$B$8)/1000,IF(Data!$B$2="",0,"-"))</f>
        <v>0.83041332488565145</v>
      </c>
      <c r="BF116" s="50">
        <f>IFERROR((5.670373*10^-8*(BL116+273.15)^4+((Annex!$B$5+Annex!$B$6)*(BL116-Y116)+Annex!$B$7*(BL116-INDEX(BL:BL,IFERROR(MATCH($B116-Annex!$B$9/60,$B:$B),2)))/(60*($B116-INDEX($B:$B,IFERROR(MATCH($B116-Annex!$B$9/60,$B:$B),2)))))/Annex!$B$8)/1000,IF(Data!$B$2="",0,"-"))</f>
        <v>0.83185131284816427</v>
      </c>
      <c r="BG116" s="20">
        <v>151.91300000000001</v>
      </c>
      <c r="BH116" s="20">
        <v>293.39499999999998</v>
      </c>
      <c r="BI116" s="20">
        <v>42.250999999999998</v>
      </c>
      <c r="BJ116" s="20">
        <v>161.04499999999999</v>
      </c>
      <c r="BK116" s="20">
        <v>28.314</v>
      </c>
      <c r="BL116" s="20">
        <v>30.087</v>
      </c>
    </row>
    <row r="117" spans="1:64" x14ac:dyDescent="0.3">
      <c r="A117" s="5">
        <v>116</v>
      </c>
      <c r="B117" s="19">
        <v>10.028666675789282</v>
      </c>
      <c r="C117" s="20">
        <v>132.096598</v>
      </c>
      <c r="D117" s="20">
        <v>129.483329</v>
      </c>
      <c r="E117" s="20">
        <v>163.940102</v>
      </c>
      <c r="F117" s="49">
        <f>IFERROR(SUM(C117:E117),IF(Data!$B$2="",0,"-"))</f>
        <v>425.52002900000002</v>
      </c>
      <c r="G117" s="50">
        <f>IFERROR(F117-Annex!$B$10,IF(Data!$B$2="",0,"-"))</f>
        <v>148.89202900000004</v>
      </c>
      <c r="H117" s="50">
        <f>IFERROR(-14000*(G117-INDEX(G:G,IFERROR(MATCH($B117-Annex!$B$11/60,$B:$B),2)))/(60*($B117-INDEX($B:$B,IFERROR(MATCH($B117-Annex!$B$11/60,$B:$B),2)))),IF(Data!$B$2="",0,"-"))</f>
        <v>240.83118282931059</v>
      </c>
      <c r="I117" s="20">
        <v>1.11203688</v>
      </c>
      <c r="J117" s="20">
        <v>137.369</v>
      </c>
      <c r="K117" s="20">
        <v>793.851</v>
      </c>
      <c r="L117" s="20">
        <v>537.46799999999996</v>
      </c>
      <c r="M117" s="20">
        <v>200.65199999999999</v>
      </c>
      <c r="N117" s="20">
        <v>511.173</v>
      </c>
      <c r="O117" s="20">
        <v>437.61500000000001</v>
      </c>
      <c r="P117" s="20">
        <v>38.963999999999999</v>
      </c>
      <c r="Q117" s="20">
        <v>207.006</v>
      </c>
      <c r="R117" s="20">
        <v>142.685</v>
      </c>
      <c r="S117" s="20">
        <v>22.443000000000001</v>
      </c>
      <c r="T117" s="20">
        <v>233.89599999999999</v>
      </c>
      <c r="U117" s="20">
        <v>68.701999999999998</v>
      </c>
      <c r="V117" s="20">
        <v>25.041</v>
      </c>
      <c r="W117" s="20">
        <v>275.64499999999998</v>
      </c>
      <c r="X117" s="20">
        <v>40.872</v>
      </c>
      <c r="Y117" s="20">
        <v>27.971</v>
      </c>
      <c r="Z117" s="20">
        <v>194.339</v>
      </c>
      <c r="AA117" s="20">
        <v>34.463999999999999</v>
      </c>
      <c r="AB117" s="20">
        <v>143.77699999999999</v>
      </c>
      <c r="AC117" s="20">
        <v>37.783999999999999</v>
      </c>
      <c r="AD117" s="20">
        <v>204.87700000000001</v>
      </c>
      <c r="AE117" s="20">
        <v>28.463000000000001</v>
      </c>
      <c r="AF117" s="50">
        <f>IFERROR(AVERAGE(INDEX(AJ:AJ,IFERROR(MATCH($B117-Annex!$B$4/60,$B:$B),2)):AJ117),IF(Data!$B$2="",0,"-"))</f>
        <v>-6.6004192108820234E-2</v>
      </c>
      <c r="AG117" s="50">
        <f>IFERROR(AVERAGE(INDEX(AK:AK,IFERROR(MATCH($B117-Annex!$B$4/60,$B:$B),2)):AK117),IF(Data!$B$2="",0,"-"))</f>
        <v>-19.22169912949121</v>
      </c>
      <c r="AH117" s="50">
        <f>IFERROR(AVERAGE(INDEX(AL:AL,IFERROR(MATCH($B117-Annex!$B$4/60,$B:$B),2)):AL117),IF(Data!$B$2="",0,"-"))</f>
        <v>0.35852912672042686</v>
      </c>
      <c r="AI117" s="50">
        <f>IFERROR(AVERAGE(INDEX(AM:AM,IFERROR(MATCH($B117-Annex!$B$4/60,$B:$B),2)):AM117),IF(Data!$B$2="",0,"-"))</f>
        <v>8.505551772009122</v>
      </c>
      <c r="AJ117" s="50">
        <f>IFERROR((5.670373*10^-8*(AN117+273.15)^4+((Annex!$B$5+Annex!$B$6)*(AN117-J117)+Annex!$B$7*(AN117-INDEX(AN:AN,IFERROR(MATCH($B117-Annex!$B$9/60,$B:$B),2)))/(60*($B117-INDEX($B:$B,IFERROR(MATCH($B117-Annex!$B$9/60,$B:$B),2)))))/Annex!$B$8)/1000,IF(Data!$B$2="",0,"-"))</f>
        <v>-0.26874342094153009</v>
      </c>
      <c r="AK117" s="50">
        <f>IFERROR((5.670373*10^-8*(AO117+273.15)^4+((Annex!$B$5+Annex!$B$6)*(AO117-M117)+Annex!$B$7*(AO117-INDEX(AO:AO,IFERROR(MATCH($B117-Annex!$B$9/60,$B:$B),2)))/(60*($B117-INDEX($B:$B,IFERROR(MATCH($B117-Annex!$B$9/60,$B:$B),2)))))/Annex!$B$8)/1000,IF(Data!$B$2="",0,"-"))</f>
        <v>54.798856171848534</v>
      </c>
      <c r="AL117" s="50">
        <f>IFERROR((5.670373*10^-8*(AP117+273.15)^4+((Annex!$B$5+Annex!$B$6)*(AP117-P117)+Annex!$B$7*(AP117-INDEX(AP:AP,IFERROR(MATCH($B117-Annex!$B$9/60,$B:$B),2)))/(60*($B117-INDEX($B:$B,IFERROR(MATCH($B117-Annex!$B$9/60,$B:$B),2)))))/Annex!$B$8)/1000,IF(Data!$B$2="",0,"-"))</f>
        <v>0.34317352049486421</v>
      </c>
      <c r="AM117" s="50">
        <f>IFERROR((5.670373*10^-8*(AQ117+273.15)^4+((Annex!$B$5+Annex!$B$6)*(AQ117-S117)+Annex!$B$7*(AQ117-INDEX(AQ:AQ,IFERROR(MATCH($B117-Annex!$B$9/60,$B:$B),2)))/(60*($B117-INDEX($B:$B,IFERROR(MATCH($B117-Annex!$B$9/60,$B:$B),2)))))/Annex!$B$8)/1000,IF(Data!$B$2="",0,"-"))</f>
        <v>69.618318625540098</v>
      </c>
      <c r="AN117" s="20">
        <v>51.161999999999999</v>
      </c>
      <c r="AO117" s="20">
        <v>148.899</v>
      </c>
      <c r="AP117" s="20">
        <v>26.338999999999999</v>
      </c>
      <c r="AQ117" s="20">
        <v>299.904</v>
      </c>
      <c r="AR117" s="20">
        <v>254.251</v>
      </c>
      <c r="AS117" s="20">
        <v>24.864999999999998</v>
      </c>
      <c r="AT117" s="20">
        <v>298.892</v>
      </c>
      <c r="AU117" s="50">
        <f>IFERROR(AVERAGE(INDEX(BA:BA,IFERROR(MATCH($B117-Annex!$B$4/60,$B:$B),2)):BA117),IF(Data!$B$2="",0,"-"))</f>
        <v>6.0016924578668025</v>
      </c>
      <c r="AV117" s="50">
        <f>IFERROR(AVERAGE(INDEX(BB:BB,IFERROR(MATCH($B117-Annex!$B$4/60,$B:$B),2)):BB117),IF(Data!$B$2="",0,"-"))</f>
        <v>2.187447910081151</v>
      </c>
      <c r="AW117" s="50">
        <f>IFERROR(AVERAGE(INDEX(BC:BC,IFERROR(MATCH($B117-Annex!$B$4/60,$B:$B),2)):BC117),IF(Data!$B$2="",0,"-"))</f>
        <v>1.4218118558741903</v>
      </c>
      <c r="AX117" s="50">
        <f>IFERROR(AVERAGE(INDEX(BD:BD,IFERROR(MATCH($B117-Annex!$B$4/60,$B:$B),2)):BD117),IF(Data!$B$2="",0,"-"))</f>
        <v>12.721747708778739</v>
      </c>
      <c r="AY117" s="50">
        <f>IFERROR(AVERAGE(INDEX(BE:BE,IFERROR(MATCH($B117-Annex!$B$4/60,$B:$B),2)):BE117),IF(Data!$B$2="",0,"-"))</f>
        <v>0.81770966971264969</v>
      </c>
      <c r="AZ117" s="50">
        <f>IFERROR(AVERAGE(INDEX(BF:BF,IFERROR(MATCH($B117-Annex!$B$4/60,$B:$B),2)):BF117),IF(Data!$B$2="",0,"-"))</f>
        <v>0.82206550402792788</v>
      </c>
      <c r="BA117" s="50">
        <f>IFERROR((5.670373*10^-8*(BG117+273.15)^4+((Annex!$B$5+Annex!$B$6)*(BG117-J117)+Annex!$B$7*(BG117-INDEX(BG:BG,IFERROR(MATCH($B117-Annex!$B$9/60,$B:$B),2)))/(60*($B117-INDEX($B:$B,IFERROR(MATCH($B117-Annex!$B$9/60,$B:$B),2)))))/Annex!$B$8)/1000,IF(Data!$B$2="",0,"-"))</f>
        <v>6.6033127828724734</v>
      </c>
      <c r="BB117" s="50">
        <f>IFERROR((5.670373*10^-8*(BH117+273.15)^4+((Annex!$B$5+Annex!$B$6)*(BH117-M117)+Annex!$B$7*(BH117-INDEX(BH:BH,IFERROR(MATCH($B117-Annex!$B$9/60,$B:$B),2)))/(60*($B117-INDEX($B:$B,IFERROR(MATCH($B117-Annex!$B$9/60,$B:$B),2)))))/Annex!$B$8)/1000,IF(Data!$B$2="",0,"-"))</f>
        <v>-71.53852610182841</v>
      </c>
      <c r="BC117" s="50">
        <f>IFERROR((5.670373*10^-8*(BI117+273.15)^4+((Annex!$B$5+Annex!$B$6)*(BI117-P117)+Annex!$B$7*(BI117-INDEX(BI:BI,IFERROR(MATCH($B117-Annex!$B$9/60,$B:$B),2)))/(60*($B117-INDEX($B:$B,IFERROR(MATCH($B117-Annex!$B$9/60,$B:$B),2)))))/Annex!$B$8)/1000,IF(Data!$B$2="",0,"-"))</f>
        <v>1.5841313702763467</v>
      </c>
      <c r="BD117" s="50">
        <f>IFERROR((5.670373*10^-8*(BJ117+273.15)^4+((Annex!$B$5+Annex!$B$6)*(BJ117-S117)+Annex!$B$7*(BJ117-INDEX(BJ:BJ,IFERROR(MATCH($B117-Annex!$B$9/60,$B:$B),2)))/(60*($B117-INDEX($B:$B,IFERROR(MATCH($B117-Annex!$B$9/60,$B:$B),2)))))/Annex!$B$8)/1000,IF(Data!$B$2="",0,"-"))</f>
        <v>4.2280342630926535</v>
      </c>
      <c r="BE117" s="50">
        <f>IFERROR((5.670373*10^-8*(BK117+273.15)^4+((Annex!$B$5+Annex!$B$6)*(BK117-V117)+Annex!$B$7*(BK117-INDEX(BK:BK,IFERROR(MATCH($B117-Annex!$B$9/60,$B:$B),2)))/(60*($B117-INDEX($B:$B,IFERROR(MATCH($B117-Annex!$B$9/60,$B:$B),2)))))/Annex!$B$8)/1000,IF(Data!$B$2="",0,"-"))</f>
        <v>0.86092724351611372</v>
      </c>
      <c r="BF117" s="50">
        <f>IFERROR((5.670373*10^-8*(BL117+273.15)^4+((Annex!$B$5+Annex!$B$6)*(BL117-Y117)+Annex!$B$7*(BL117-INDEX(BL:BL,IFERROR(MATCH($B117-Annex!$B$9/60,$B:$B),2)))/(60*($B117-INDEX($B:$B,IFERROR(MATCH($B117-Annex!$B$9/60,$B:$B),2)))))/Annex!$B$8)/1000,IF(Data!$B$2="",0,"-"))</f>
        <v>0.85470114232506489</v>
      </c>
      <c r="BG117" s="20">
        <v>156.68199999999999</v>
      </c>
      <c r="BH117" s="20">
        <v>142.94900000000001</v>
      </c>
      <c r="BI117" s="20">
        <v>43.265000000000001</v>
      </c>
      <c r="BJ117" s="20">
        <v>172.14699999999999</v>
      </c>
      <c r="BK117" s="20">
        <v>28.742999999999999</v>
      </c>
      <c r="BL117" s="20">
        <v>30.515999999999998</v>
      </c>
    </row>
    <row r="118" spans="1:64" x14ac:dyDescent="0.3">
      <c r="A118" s="5">
        <v>117</v>
      </c>
      <c r="B118" s="19">
        <v>10.128000002587214</v>
      </c>
      <c r="C118" s="20">
        <v>132.13077100000001</v>
      </c>
      <c r="D118" s="20">
        <v>129.42469700000001</v>
      </c>
      <c r="E118" s="20">
        <v>163.89691999999999</v>
      </c>
      <c r="F118" s="49">
        <f>IFERROR(SUM(C118:E118),IF(Data!$B$2="",0,"-"))</f>
        <v>425.45238800000004</v>
      </c>
      <c r="G118" s="50">
        <f>IFERROR(F118-Annex!$B$10,IF(Data!$B$2="",0,"-"))</f>
        <v>148.82438800000006</v>
      </c>
      <c r="H118" s="50">
        <f>IFERROR(-14000*(G118-INDEX(G:G,IFERROR(MATCH($B118-Annex!$B$11/60,$B:$B),2)))/(60*($B118-INDEX($B:$B,IFERROR(MATCH($B118-Annex!$B$11/60,$B:$B),2)))),IF(Data!$B$2="",0,"-"))</f>
        <v>214.63440039546515</v>
      </c>
      <c r="I118" s="20">
        <v>1.15326189</v>
      </c>
      <c r="J118" s="20">
        <v>141.46100000000001</v>
      </c>
      <c r="K118" s="20">
        <v>811.68399999999997</v>
      </c>
      <c r="L118" s="20">
        <v>538.24300000000005</v>
      </c>
      <c r="M118" s="20">
        <v>215.33500000000001</v>
      </c>
      <c r="N118" s="20">
        <v>386.46800000000002</v>
      </c>
      <c r="O118" s="20">
        <v>447.34500000000003</v>
      </c>
      <c r="P118" s="20">
        <v>39.527000000000001</v>
      </c>
      <c r="Q118" s="20">
        <v>159.04400000000001</v>
      </c>
      <c r="R118" s="20">
        <v>152.07</v>
      </c>
      <c r="S118" s="20">
        <v>83.751000000000005</v>
      </c>
      <c r="T118" s="20">
        <v>246.66499999999999</v>
      </c>
      <c r="U118" s="20">
        <v>70.745000000000005</v>
      </c>
      <c r="V118" s="20">
        <v>25.347000000000001</v>
      </c>
      <c r="W118" s="20">
        <v>248.11699999999999</v>
      </c>
      <c r="X118" s="20">
        <v>41.625</v>
      </c>
      <c r="Y118" s="20">
        <v>27.997</v>
      </c>
      <c r="Z118" s="20">
        <v>193.441</v>
      </c>
      <c r="AA118" s="20">
        <v>34.875999999999998</v>
      </c>
      <c r="AB118" s="20">
        <v>158.76</v>
      </c>
      <c r="AC118" s="20">
        <v>38.728999999999999</v>
      </c>
      <c r="AD118" s="20">
        <v>106.187</v>
      </c>
      <c r="AE118" s="20">
        <v>28.856999999999999</v>
      </c>
      <c r="AF118" s="50">
        <f>IFERROR(AVERAGE(INDEX(AJ:AJ,IFERROR(MATCH($B118-Annex!$B$4/60,$B:$B),2)):AJ118),IF(Data!$B$2="",0,"-"))</f>
        <v>-0.10819818252254597</v>
      </c>
      <c r="AG118" s="50">
        <f>IFERROR(AVERAGE(INDEX(AK:AK,IFERROR(MATCH($B118-Annex!$B$4/60,$B:$B),2)):AK118),IF(Data!$B$2="",0,"-"))</f>
        <v>-18.409028099309381</v>
      </c>
      <c r="AH118" s="50">
        <f>IFERROR(AVERAGE(INDEX(AL:AL,IFERROR(MATCH($B118-Annex!$B$4/60,$B:$B),2)):AL118),IF(Data!$B$2="",0,"-"))</f>
        <v>0.34620725749563741</v>
      </c>
      <c r="AI118" s="50">
        <f>IFERROR(AVERAGE(INDEX(AM:AM,IFERROR(MATCH($B118-Annex!$B$4/60,$B:$B),2)):AM118),IF(Data!$B$2="",0,"-"))</f>
        <v>11.762112962041082</v>
      </c>
      <c r="AJ118" s="50">
        <f>IFERROR((5.670373*10^-8*(AN118+273.15)^4+((Annex!$B$5+Annex!$B$6)*(AN118-J118)+Annex!$B$7*(AN118-INDEX(AN:AN,IFERROR(MATCH($B118-Annex!$B$9/60,$B:$B),2)))/(60*($B118-INDEX($B:$B,IFERROR(MATCH($B118-Annex!$B$9/60,$B:$B),2)))))/Annex!$B$8)/1000,IF(Data!$B$2="",0,"-"))</f>
        <v>-0.22692737031980084</v>
      </c>
      <c r="AK118" s="50">
        <f>IFERROR((5.670373*10^-8*(AO118+273.15)^4+((Annex!$B$5+Annex!$B$6)*(AO118-M118)+Annex!$B$7*(AO118-INDEX(AO:AO,IFERROR(MATCH($B118-Annex!$B$9/60,$B:$B),2)))/(60*($B118-INDEX($B:$B,IFERROR(MATCH($B118-Annex!$B$9/60,$B:$B),2)))))/Annex!$B$8)/1000,IF(Data!$B$2="",0,"-"))</f>
        <v>-19.402775190601691</v>
      </c>
      <c r="AL118" s="50">
        <f>IFERROR((5.670373*10^-8*(AP118+273.15)^4+((Annex!$B$5+Annex!$B$6)*(AP118-P118)+Annex!$B$7*(AP118-INDEX(AP:AP,IFERROR(MATCH($B118-Annex!$B$9/60,$B:$B),2)))/(60*($B118-INDEX($B:$B,IFERROR(MATCH($B118-Annex!$B$9/60,$B:$B),2)))))/Annex!$B$8)/1000,IF(Data!$B$2="",0,"-"))</f>
        <v>0.33602440954781809</v>
      </c>
      <c r="AM118" s="50">
        <f>IFERROR((5.670373*10^-8*(AQ118+273.15)^4+((Annex!$B$5+Annex!$B$6)*(AQ118-S118)+Annex!$B$7*(AQ118-INDEX(AQ:AQ,IFERROR(MATCH($B118-Annex!$B$9/60,$B:$B),2)))/(60*($B118-INDEX($B:$B,IFERROR(MATCH($B118-Annex!$B$9/60,$B:$B),2)))))/Annex!$B$8)/1000,IF(Data!$B$2="",0,"-"))</f>
        <v>27.96700555426332</v>
      </c>
      <c r="AN118" s="20">
        <v>52.475999999999999</v>
      </c>
      <c r="AO118" s="20">
        <v>18.693999999999999</v>
      </c>
      <c r="AP118" s="20">
        <v>26.488</v>
      </c>
      <c r="AQ118" s="20">
        <v>257.53100000000001</v>
      </c>
      <c r="AR118" s="20">
        <v>265.084</v>
      </c>
      <c r="AS118" s="20">
        <v>25.084</v>
      </c>
      <c r="AT118" s="20">
        <v>315.483</v>
      </c>
      <c r="AU118" s="50">
        <f>IFERROR(AVERAGE(INDEX(BA:BA,IFERROR(MATCH($B118-Annex!$B$4/60,$B:$B),2)):BA118),IF(Data!$B$2="",0,"-"))</f>
        <v>6.2017279944557924</v>
      </c>
      <c r="AV118" s="50">
        <f>IFERROR(AVERAGE(INDEX(BB:BB,IFERROR(MATCH($B118-Annex!$B$4/60,$B:$B),2)):BB118),IF(Data!$B$2="",0,"-"))</f>
        <v>-8.4973164295900983</v>
      </c>
      <c r="AW118" s="50">
        <f>IFERROR(AVERAGE(INDEX(BC:BC,IFERROR(MATCH($B118-Annex!$B$4/60,$B:$B),2)):BC118),IF(Data!$B$2="",0,"-"))</f>
        <v>1.4699549247635011</v>
      </c>
      <c r="AX118" s="50">
        <f>IFERROR(AVERAGE(INDEX(BD:BD,IFERROR(MATCH($B118-Annex!$B$4/60,$B:$B),2)):BD118),IF(Data!$B$2="",0,"-"))</f>
        <v>3.4262444572846156</v>
      </c>
      <c r="AY118" s="50">
        <f>IFERROR(AVERAGE(INDEX(BE:BE,IFERROR(MATCH($B118-Annex!$B$4/60,$B:$B),2)):BE118),IF(Data!$B$2="",0,"-"))</f>
        <v>0.83804080532130631</v>
      </c>
      <c r="AZ118" s="50">
        <f>IFERROR(AVERAGE(INDEX(BF:BF,IFERROR(MATCH($B118-Annex!$B$4/60,$B:$B),2)):BF118),IF(Data!$B$2="",0,"-"))</f>
        <v>0.83111542709815844</v>
      </c>
      <c r="BA118" s="50">
        <f>IFERROR((5.670373*10^-8*(BG118+273.15)^4+((Annex!$B$5+Annex!$B$6)*(BG118-J118)+Annex!$B$7*(BG118-INDEX(BG:BG,IFERROR(MATCH($B118-Annex!$B$9/60,$B:$B),2)))/(60*($B118-INDEX($B:$B,IFERROR(MATCH($B118-Annex!$B$9/60,$B:$B),2)))))/Annex!$B$8)/1000,IF(Data!$B$2="",0,"-"))</f>
        <v>6.9923155203716352</v>
      </c>
      <c r="BB118" s="50">
        <f>IFERROR((5.670373*10^-8*(BH118+273.15)^4+((Annex!$B$5+Annex!$B$6)*(BH118-M118)+Annex!$B$7*(BH118-INDEX(BH:BH,IFERROR(MATCH($B118-Annex!$B$9/60,$B:$B),2)))/(60*($B118-INDEX($B:$B,IFERROR(MATCH($B118-Annex!$B$9/60,$B:$B),2)))))/Annex!$B$8)/1000,IF(Data!$B$2="",0,"-"))</f>
        <v>-88.651436595367215</v>
      </c>
      <c r="BC118" s="50">
        <f>IFERROR((5.670373*10^-8*(BI118+273.15)^4+((Annex!$B$5+Annex!$B$6)*(BI118-P118)+Annex!$B$7*(BI118-INDEX(BI:BI,IFERROR(MATCH($B118-Annex!$B$9/60,$B:$B),2)))/(60*($B118-INDEX($B:$B,IFERROR(MATCH($B118-Annex!$B$9/60,$B:$B),2)))))/Annex!$B$8)/1000,IF(Data!$B$2="",0,"-"))</f>
        <v>1.6485291614322077</v>
      </c>
      <c r="BD118" s="50">
        <f>IFERROR((5.670373*10^-8*(BJ118+273.15)^4+((Annex!$B$5+Annex!$B$6)*(BJ118-S118)+Annex!$B$7*(BJ118-INDEX(BJ:BJ,IFERROR(MATCH($B118-Annex!$B$9/60,$B:$B),2)))/(60*($B118-INDEX($B:$B,IFERROR(MATCH($B118-Annex!$B$9/60,$B:$B),2)))))/Annex!$B$8)/1000,IF(Data!$B$2="",0,"-"))</f>
        <v>-49.299240338713439</v>
      </c>
      <c r="BE118" s="50">
        <f>IFERROR((5.670373*10^-8*(BK118+273.15)^4+((Annex!$B$5+Annex!$B$6)*(BK118-V118)+Annex!$B$7*(BK118-INDEX(BK:BK,IFERROR(MATCH($B118-Annex!$B$9/60,$B:$B),2)))/(60*($B118-INDEX($B:$B,IFERROR(MATCH($B118-Annex!$B$9/60,$B:$B),2)))))/Annex!$B$8)/1000,IF(Data!$B$2="",0,"-"))</f>
        <v>0.93566620510280973</v>
      </c>
      <c r="BF118" s="50">
        <f>IFERROR((5.670373*10^-8*(BL118+273.15)^4+((Annex!$B$5+Annex!$B$6)*(BL118-Y118)+Annex!$B$7*(BL118-INDEX(BL:BL,IFERROR(MATCH($B118-Annex!$B$9/60,$B:$B),2)))/(60*($B118-INDEX($B:$B,IFERROR(MATCH($B118-Annex!$B$9/60,$B:$B),2)))))/Annex!$B$8)/1000,IF(Data!$B$2="",0,"-"))</f>
        <v>0.88521475155129548</v>
      </c>
      <c r="BG118" s="20">
        <v>161.964</v>
      </c>
      <c r="BH118" s="20">
        <v>98.759</v>
      </c>
      <c r="BI118" s="20">
        <v>44.401000000000003</v>
      </c>
      <c r="BJ118" s="20">
        <v>51.134999999999998</v>
      </c>
      <c r="BK118" s="20">
        <v>29.155000000000001</v>
      </c>
      <c r="BL118" s="20">
        <v>30.84</v>
      </c>
    </row>
    <row r="119" spans="1:64" x14ac:dyDescent="0.3">
      <c r="A119" s="5">
        <v>118</v>
      </c>
      <c r="B119" s="19">
        <v>10.224166667321697</v>
      </c>
      <c r="C119" s="20">
        <v>132.05265600000001</v>
      </c>
      <c r="D119" s="20">
        <v>129.41328899999999</v>
      </c>
      <c r="E119" s="20">
        <v>163.90669399999999</v>
      </c>
      <c r="F119" s="49">
        <f>IFERROR(SUM(C119:E119),IF(Data!$B$2="",0,"-"))</f>
        <v>425.37263900000005</v>
      </c>
      <c r="G119" s="50">
        <f>IFERROR(F119-Annex!$B$10,IF(Data!$B$2="",0,"-"))</f>
        <v>148.74463900000006</v>
      </c>
      <c r="H119" s="50">
        <f>IFERROR(-14000*(G119-INDEX(G:G,IFERROR(MATCH($B119-Annex!$B$11/60,$B:$B),2)))/(60*($B119-INDEX($B:$B,IFERROR(MATCH($B119-Annex!$B$11/60,$B:$B),2)))),IF(Data!$B$2="",0,"-"))</f>
        <v>205.63947200676654</v>
      </c>
      <c r="I119" s="20">
        <v>1.19448691</v>
      </c>
      <c r="J119" s="20">
        <v>147.48099999999999</v>
      </c>
      <c r="K119" s="20">
        <v>326.685</v>
      </c>
      <c r="L119" s="20">
        <v>531.78599999999994</v>
      </c>
      <c r="M119" s="20">
        <v>183.71199999999999</v>
      </c>
      <c r="N119" s="20">
        <v>336.18</v>
      </c>
      <c r="O119" s="20">
        <v>458.04899999999998</v>
      </c>
      <c r="P119" s="20">
        <v>40.670999999999999</v>
      </c>
      <c r="Q119" s="20">
        <v>169.56200000000001</v>
      </c>
      <c r="R119" s="20">
        <v>161.964</v>
      </c>
      <c r="S119" s="20">
        <v>140.24600000000001</v>
      </c>
      <c r="T119" s="20">
        <v>190.934</v>
      </c>
      <c r="U119" s="20">
        <v>73.293000000000006</v>
      </c>
      <c r="V119" s="20">
        <v>25.995999999999999</v>
      </c>
      <c r="W119" s="20">
        <v>334.53100000000001</v>
      </c>
      <c r="X119" s="20">
        <v>42.493000000000002</v>
      </c>
      <c r="Y119" s="20">
        <v>28.295000000000002</v>
      </c>
      <c r="Z119" s="20">
        <v>152.44200000000001</v>
      </c>
      <c r="AA119" s="20">
        <v>35.536999999999999</v>
      </c>
      <c r="AB119" s="20">
        <v>264.54399999999998</v>
      </c>
      <c r="AC119" s="20">
        <v>40.619</v>
      </c>
      <c r="AD119" s="20">
        <v>179.976</v>
      </c>
      <c r="AE119" s="20">
        <v>29.242999999999999</v>
      </c>
      <c r="AF119" s="50">
        <f>IFERROR(AVERAGE(INDEX(AJ:AJ,IFERROR(MATCH($B119-Annex!$B$4/60,$B:$B),2)):AJ119),IF(Data!$B$2="",0,"-"))</f>
        <v>-0.14709429924799672</v>
      </c>
      <c r="AG119" s="50">
        <f>IFERROR(AVERAGE(INDEX(AK:AK,IFERROR(MATCH($B119-Annex!$B$4/60,$B:$B),2)):AK119),IF(Data!$B$2="",0,"-"))</f>
        <v>-8.3893537153248339</v>
      </c>
      <c r="AH119" s="50">
        <f>IFERROR(AVERAGE(INDEX(AL:AL,IFERROR(MATCH($B119-Annex!$B$4/60,$B:$B),2)):AL119),IF(Data!$B$2="",0,"-"))</f>
        <v>0.33867672591986958</v>
      </c>
      <c r="AI119" s="50">
        <f>IFERROR(AVERAGE(INDEX(AM:AM,IFERROR(MATCH($B119-Annex!$B$4/60,$B:$B),2)):AM119),IF(Data!$B$2="",0,"-"))</f>
        <v>16.012345507069792</v>
      </c>
      <c r="AJ119" s="50">
        <f>IFERROR((5.670373*10^-8*(AN119+273.15)^4+((Annex!$B$5+Annex!$B$6)*(AN119-J119)+Annex!$B$7*(AN119-INDEX(AN:AN,IFERROR(MATCH($B119-Annex!$B$9/60,$B:$B),2)))/(60*($B119-INDEX($B:$B,IFERROR(MATCH($B119-Annex!$B$9/60,$B:$B),2)))))/Annex!$B$8)/1000,IF(Data!$B$2="",0,"-"))</f>
        <v>-0.29591849186336172</v>
      </c>
      <c r="AK119" s="50">
        <f>IFERROR((5.670373*10^-8*(AO119+273.15)^4+((Annex!$B$5+Annex!$B$6)*(AO119-M119)+Annex!$B$7*(AO119-INDEX(AO:AO,IFERROR(MATCH($B119-Annex!$B$9/60,$B:$B),2)))/(60*($B119-INDEX($B:$B,IFERROR(MATCH($B119-Annex!$B$9/60,$B:$B),2)))))/Annex!$B$8)/1000,IF(Data!$B$2="",0,"-"))</f>
        <v>15.85754953569611</v>
      </c>
      <c r="AL119" s="50">
        <f>IFERROR((5.670373*10^-8*(AP119+273.15)^4+((Annex!$B$5+Annex!$B$6)*(AP119-P119)+Annex!$B$7*(AP119-INDEX(AP:AP,IFERROR(MATCH($B119-Annex!$B$9/60,$B:$B),2)))/(60*($B119-INDEX($B:$B,IFERROR(MATCH($B119-Annex!$B$9/60,$B:$B),2)))))/Annex!$B$8)/1000,IF(Data!$B$2="",0,"-"))</f>
        <v>0.32989322172845176</v>
      </c>
      <c r="AM119" s="50">
        <f>IFERROR((5.670373*10^-8*(AQ119+273.15)^4+((Annex!$B$5+Annex!$B$6)*(AQ119-S119)+Annex!$B$7*(AQ119-INDEX(AQ:AQ,IFERROR(MATCH($B119-Annex!$B$9/60,$B:$B),2)))/(60*($B119-INDEX($B:$B,IFERROR(MATCH($B119-Annex!$B$9/60,$B:$B),2)))))/Annex!$B$8)/1000,IF(Data!$B$2="",0,"-"))</f>
        <v>-30.024586685344708</v>
      </c>
      <c r="AN119" s="20">
        <v>53.765000000000001</v>
      </c>
      <c r="AO119" s="20">
        <v>179.24700000000001</v>
      </c>
      <c r="AP119" s="20">
        <v>26.751000000000001</v>
      </c>
      <c r="AQ119" s="20">
        <v>221.18600000000001</v>
      </c>
      <c r="AR119" s="20">
        <v>275.74</v>
      </c>
      <c r="AS119" s="20">
        <v>25.347000000000001</v>
      </c>
      <c r="AT119" s="20">
        <v>399.33</v>
      </c>
      <c r="AU119" s="50">
        <f>IFERROR(AVERAGE(INDEX(BA:BA,IFERROR(MATCH($B119-Annex!$B$4/60,$B:$B),2)):BA119),IF(Data!$B$2="",0,"-"))</f>
        <v>6.4594106353436045</v>
      </c>
      <c r="AV119" s="50">
        <f>IFERROR(AVERAGE(INDEX(BB:BB,IFERROR(MATCH($B119-Annex!$B$4/60,$B:$B),2)):BB119),IF(Data!$B$2="",0,"-"))</f>
        <v>1.5427625813023036</v>
      </c>
      <c r="AW119" s="50">
        <f>IFERROR(AVERAGE(INDEX(BC:BC,IFERROR(MATCH($B119-Annex!$B$4/60,$B:$B),2)):BC119),IF(Data!$B$2="",0,"-"))</f>
        <v>1.5359230038297755</v>
      </c>
      <c r="AX119" s="50">
        <f>IFERROR(AVERAGE(INDEX(BD:BD,IFERROR(MATCH($B119-Annex!$B$4/60,$B:$B),2)):BD119),IF(Data!$B$2="",0,"-"))</f>
        <v>-1.2175682835634287</v>
      </c>
      <c r="AY119" s="50">
        <f>IFERROR(AVERAGE(INDEX(BE:BE,IFERROR(MATCH($B119-Annex!$B$4/60,$B:$B),2)):BE119),IF(Data!$B$2="",0,"-"))</f>
        <v>0.85810317024618066</v>
      </c>
      <c r="AZ119" s="50">
        <f>IFERROR(AVERAGE(INDEX(BF:BF,IFERROR(MATCH($B119-Annex!$B$4/60,$B:$B),2)):BF119),IF(Data!$B$2="",0,"-"))</f>
        <v>0.84611175924135051</v>
      </c>
      <c r="BA119" s="50">
        <f>IFERROR((5.670373*10^-8*(BG119+273.15)^4+((Annex!$B$5+Annex!$B$6)*(BG119-J119)+Annex!$B$7*(BG119-INDEX(BG:BG,IFERROR(MATCH($B119-Annex!$B$9/60,$B:$B),2)))/(60*($B119-INDEX($B:$B,IFERROR(MATCH($B119-Annex!$B$9/60,$B:$B),2)))))/Annex!$B$8)/1000,IF(Data!$B$2="",0,"-"))</f>
        <v>7.3439943849346552</v>
      </c>
      <c r="BB119" s="50">
        <f>IFERROR((5.670373*10^-8*(BH119+273.15)^4+((Annex!$B$5+Annex!$B$6)*(BH119-M119)+Annex!$B$7*(BH119-INDEX(BH:BH,IFERROR(MATCH($B119-Annex!$B$9/60,$B:$B),2)))/(60*($B119-INDEX($B:$B,IFERROR(MATCH($B119-Annex!$B$9/60,$B:$B),2)))))/Annex!$B$8)/1000,IF(Data!$B$2="",0,"-"))</f>
        <v>43.065368837784042</v>
      </c>
      <c r="BC119" s="50">
        <f>IFERROR((5.670373*10^-8*(BI119+273.15)^4+((Annex!$B$5+Annex!$B$6)*(BI119-P119)+Annex!$B$7*(BI119-INDEX(BI:BI,IFERROR(MATCH($B119-Annex!$B$9/60,$B:$B),2)))/(60*($B119-INDEX($B:$B,IFERROR(MATCH($B119-Annex!$B$9/60,$B:$B),2)))))/Annex!$B$8)/1000,IF(Data!$B$2="",0,"-"))</f>
        <v>1.7484861760971335</v>
      </c>
      <c r="BD119" s="50">
        <f>IFERROR((5.670373*10^-8*(BJ119+273.15)^4+((Annex!$B$5+Annex!$B$6)*(BJ119-S119)+Annex!$B$7*(BJ119-INDEX(BJ:BJ,IFERROR(MATCH($B119-Annex!$B$9/60,$B:$B),2)))/(60*($B119-INDEX($B:$B,IFERROR(MATCH($B119-Annex!$B$9/60,$B:$B),2)))))/Annex!$B$8)/1000,IF(Data!$B$2="",0,"-"))</f>
        <v>9.2455770843751548</v>
      </c>
      <c r="BE119" s="50">
        <f>IFERROR((5.670373*10^-8*(BK119+273.15)^4+((Annex!$B$5+Annex!$B$6)*(BK119-V119)+Annex!$B$7*(BK119-INDEX(BK:BK,IFERROR(MATCH($B119-Annex!$B$9/60,$B:$B),2)))/(60*($B119-INDEX($B:$B,IFERROR(MATCH($B119-Annex!$B$9/60,$B:$B),2)))))/Annex!$B$8)/1000,IF(Data!$B$2="",0,"-"))</f>
        <v>0.91292660862701913</v>
      </c>
      <c r="BF119" s="50">
        <f>IFERROR((5.670373*10^-8*(BL119+273.15)^4+((Annex!$B$5+Annex!$B$6)*(BL119-Y119)+Annex!$B$7*(BL119-INDEX(BL:BL,IFERROR(MATCH($B119-Annex!$B$9/60,$B:$B),2)))/(60*($B119-INDEX($B:$B,IFERROR(MATCH($B119-Annex!$B$9/60,$B:$B),2)))))/Annex!$B$8)/1000,IF(Data!$B$2="",0,"-"))</f>
        <v>0.87041337617955661</v>
      </c>
      <c r="BG119" s="20">
        <v>167.32400000000001</v>
      </c>
      <c r="BH119" s="20">
        <v>228.85400000000001</v>
      </c>
      <c r="BI119" s="20">
        <v>45.615000000000002</v>
      </c>
      <c r="BJ119" s="20">
        <v>184.97499999999999</v>
      </c>
      <c r="BK119" s="20">
        <v>29.541</v>
      </c>
      <c r="BL119" s="20">
        <v>31.225999999999999</v>
      </c>
    </row>
    <row r="120" spans="1:64" x14ac:dyDescent="0.3">
      <c r="A120" s="5">
        <v>119</v>
      </c>
      <c r="B120" s="19">
        <v>10.320500006200746</v>
      </c>
      <c r="C120" s="20">
        <v>132.08682899999999</v>
      </c>
      <c r="D120" s="20">
        <v>129.46622600000001</v>
      </c>
      <c r="E120" s="20">
        <v>163.82439600000001</v>
      </c>
      <c r="F120" s="49">
        <f>IFERROR(SUM(C120:E120),IF(Data!$B$2="",0,"-"))</f>
        <v>425.37745099999995</v>
      </c>
      <c r="G120" s="50">
        <f>IFERROR(F120-Annex!$B$10,IF(Data!$B$2="",0,"-"))</f>
        <v>148.74945099999997</v>
      </c>
      <c r="H120" s="50">
        <f>IFERROR(-14000*(G120-INDEX(G:G,IFERROR(MATCH($B120-Annex!$B$11/60,$B:$B),2)))/(60*($B120-INDEX($B:$B,IFERROR(MATCH($B120-Annex!$B$11/60,$B:$B),2)))),IF(Data!$B$2="",0,"-"))</f>
        <v>215.92221239346935</v>
      </c>
      <c r="I120" s="20">
        <v>1.19448691</v>
      </c>
      <c r="J120" s="20">
        <v>153.30099999999999</v>
      </c>
      <c r="K120" s="20">
        <v>9.8999999999999993E+37</v>
      </c>
      <c r="L120" s="20">
        <v>535.88300000000004</v>
      </c>
      <c r="M120" s="20">
        <v>123.31100000000001</v>
      </c>
      <c r="N120" s="20">
        <v>632.53599999999994</v>
      </c>
      <c r="O120" s="20">
        <v>467.07</v>
      </c>
      <c r="P120" s="20">
        <v>41.912999999999997</v>
      </c>
      <c r="Q120" s="20">
        <v>124.23399999999999</v>
      </c>
      <c r="R120" s="20">
        <v>171.774</v>
      </c>
      <c r="S120" s="20">
        <v>196.27799999999999</v>
      </c>
      <c r="T120" s="20">
        <v>280.07499999999999</v>
      </c>
      <c r="U120" s="20">
        <v>75.677000000000007</v>
      </c>
      <c r="V120" s="20">
        <v>26.408999999999999</v>
      </c>
      <c r="W120" s="20">
        <v>227.73599999999999</v>
      </c>
      <c r="X120" s="20">
        <v>43.387</v>
      </c>
      <c r="Y120" s="20">
        <v>28.672999999999998</v>
      </c>
      <c r="Z120" s="20">
        <v>191.38800000000001</v>
      </c>
      <c r="AA120" s="20">
        <v>36.154000000000003</v>
      </c>
      <c r="AB120" s="20">
        <v>330.93599999999998</v>
      </c>
      <c r="AC120" s="20">
        <v>41.496000000000002</v>
      </c>
      <c r="AD120" s="20">
        <v>91.929000000000002</v>
      </c>
      <c r="AE120" s="20">
        <v>29.585999999999999</v>
      </c>
      <c r="AF120" s="50">
        <f>IFERROR(AVERAGE(INDEX(AJ:AJ,IFERROR(MATCH($B120-Annex!$B$4/60,$B:$B),2)):AJ120),IF(Data!$B$2="",0,"-"))</f>
        <v>-0.18524852448853676</v>
      </c>
      <c r="AG120" s="50">
        <f>IFERROR(AVERAGE(INDEX(AK:AK,IFERROR(MATCH($B120-Annex!$B$4/60,$B:$B),2)):AK120),IF(Data!$B$2="",0,"-"))</f>
        <v>4.4020634776059797</v>
      </c>
      <c r="AH120" s="50">
        <f>IFERROR(AVERAGE(INDEX(AL:AL,IFERROR(MATCH($B120-Annex!$B$4/60,$B:$B),2)):AL120),IF(Data!$B$2="",0,"-"))</f>
        <v>0.34928628373289516</v>
      </c>
      <c r="AI120" s="50">
        <f>IFERROR(AVERAGE(INDEX(AM:AM,IFERROR(MATCH($B120-Annex!$B$4/60,$B:$B),2)):AM120),IF(Data!$B$2="",0,"-"))</f>
        <v>7.3238144559013927</v>
      </c>
      <c r="AJ120" s="50">
        <f>IFERROR((5.670373*10^-8*(AN120+273.15)^4+((Annex!$B$5+Annex!$B$6)*(AN120-J120)+Annex!$B$7*(AN120-INDEX(AN:AN,IFERROR(MATCH($B120-Annex!$B$9/60,$B:$B),2)))/(60*($B120-INDEX($B:$B,IFERROR(MATCH($B120-Annex!$B$9/60,$B:$B),2)))))/Annex!$B$8)/1000,IF(Data!$B$2="",0,"-"))</f>
        <v>-0.27650762012911584</v>
      </c>
      <c r="AK120" s="50">
        <f>IFERROR((5.670373*10^-8*(AO120+273.15)^4+((Annex!$B$5+Annex!$B$6)*(AO120-M120)+Annex!$B$7*(AO120-INDEX(AO:AO,IFERROR(MATCH($B120-Annex!$B$9/60,$B:$B),2)))/(60*($B120-INDEX($B:$B,IFERROR(MATCH($B120-Annex!$B$9/60,$B:$B),2)))))/Annex!$B$8)/1000,IF(Data!$B$2="",0,"-"))</f>
        <v>55.705358450017044</v>
      </c>
      <c r="AL120" s="50">
        <f>IFERROR((5.670373*10^-8*(AP120+273.15)^4+((Annex!$B$5+Annex!$B$6)*(AP120-P120)+Annex!$B$7*(AP120-INDEX(AP:AP,IFERROR(MATCH($B120-Annex!$B$9/60,$B:$B),2)))/(60*($B120-INDEX($B:$B,IFERROR(MATCH($B120-Annex!$B$9/60,$B:$B),2)))))/Annex!$B$8)/1000,IF(Data!$B$2="",0,"-"))</f>
        <v>0.41103747768333759</v>
      </c>
      <c r="AM120" s="50">
        <f>IFERROR((5.670373*10^-8*(AQ120+273.15)^4+((Annex!$B$5+Annex!$B$6)*(AQ120-S120)+Annex!$B$7*(AQ120-INDEX(AQ:AQ,IFERROR(MATCH($B120-Annex!$B$9/60,$B:$B),2)))/(60*($B120-INDEX($B:$B,IFERROR(MATCH($B120-Annex!$B$9/60,$B:$B),2)))))/Annex!$B$8)/1000,IF(Data!$B$2="",0,"-"))</f>
        <v>-76.304724764727553</v>
      </c>
      <c r="AN120" s="20">
        <v>55.268999999999998</v>
      </c>
      <c r="AO120" s="20">
        <v>137.035</v>
      </c>
      <c r="AP120" s="20">
        <v>27.111000000000001</v>
      </c>
      <c r="AQ120" s="20">
        <v>92.563000000000002</v>
      </c>
      <c r="AR120" s="20">
        <v>286.29300000000001</v>
      </c>
      <c r="AS120" s="20">
        <v>25.725000000000001</v>
      </c>
      <c r="AT120" s="20">
        <v>291.56400000000002</v>
      </c>
      <c r="AU120" s="50">
        <f>IFERROR(AVERAGE(INDEX(BA:BA,IFERROR(MATCH($B120-Annex!$B$4/60,$B:$B),2)):BA120),IF(Data!$B$2="",0,"-"))</f>
        <v>6.7540682869460174</v>
      </c>
      <c r="AV120" s="50">
        <f>IFERROR(AVERAGE(INDEX(BB:BB,IFERROR(MATCH($B120-Annex!$B$4/60,$B:$B),2)):BB120),IF(Data!$B$2="",0,"-"))</f>
        <v>-5.7784221265592715</v>
      </c>
      <c r="AW120" s="50">
        <f>IFERROR(AVERAGE(INDEX(BC:BC,IFERROR(MATCH($B120-Annex!$B$4/60,$B:$B),2)):BC120),IF(Data!$B$2="",0,"-"))</f>
        <v>1.6026539955030166</v>
      </c>
      <c r="AX120" s="50">
        <f>IFERROR(AVERAGE(INDEX(BD:BD,IFERROR(MATCH($B120-Annex!$B$4/60,$B:$B),2)):BD120),IF(Data!$B$2="",0,"-"))</f>
        <v>9.6498246106565411</v>
      </c>
      <c r="AY120" s="50">
        <f>IFERROR(AVERAGE(INDEX(BE:BE,IFERROR(MATCH($B120-Annex!$B$4/60,$B:$B),2)):BE120),IF(Data!$B$2="",0,"-"))</f>
        <v>0.8900824339644301</v>
      </c>
      <c r="AZ120" s="50">
        <f>IFERROR(AVERAGE(INDEX(BF:BF,IFERROR(MATCH($B120-Annex!$B$4/60,$B:$B),2)):BF120),IF(Data!$B$2="",0,"-"))</f>
        <v>0.86864503299775409</v>
      </c>
      <c r="BA120" s="50">
        <f>IFERROR((5.670373*10^-8*(BG120+273.15)^4+((Annex!$B$5+Annex!$B$6)*(BG120-J120)+Annex!$B$7*(BG120-INDEX(BG:BG,IFERROR(MATCH($B120-Annex!$B$9/60,$B:$B),2)))/(60*($B120-INDEX($B:$B,IFERROR(MATCH($B120-Annex!$B$9/60,$B:$B),2)))))/Annex!$B$8)/1000,IF(Data!$B$2="",0,"-"))</f>
        <v>7.7942443894260336</v>
      </c>
      <c r="BB120" s="50">
        <f>IFERROR((5.670373*10^-8*(BH120+273.15)^4+((Annex!$B$5+Annex!$B$6)*(BH120-M120)+Annex!$B$7*(BH120-INDEX(BH:BH,IFERROR(MATCH($B120-Annex!$B$9/60,$B:$B),2)))/(60*($B120-INDEX($B:$B,IFERROR(MATCH($B120-Annex!$B$9/60,$B:$B),2)))))/Annex!$B$8)/1000,IF(Data!$B$2="",0,"-"))</f>
        <v>31.408144970313376</v>
      </c>
      <c r="BC120" s="50">
        <f>IFERROR((5.670373*10^-8*(BI120+273.15)^4+((Annex!$B$5+Annex!$B$6)*(BI120-P120)+Annex!$B$7*(BI120-INDEX(BI:BI,IFERROR(MATCH($B120-Annex!$B$9/60,$B:$B),2)))/(60*($B120-INDEX($B:$B,IFERROR(MATCH($B120-Annex!$B$9/60,$B:$B),2)))))/Annex!$B$8)/1000,IF(Data!$B$2="",0,"-"))</f>
        <v>1.8217528687285021</v>
      </c>
      <c r="BD120" s="50">
        <f>IFERROR((5.670373*10^-8*(BJ120+273.15)^4+((Annex!$B$5+Annex!$B$6)*(BJ120-S120)+Annex!$B$7*(BJ120-INDEX(BJ:BJ,IFERROR(MATCH($B120-Annex!$B$9/60,$B:$B),2)))/(60*($B120-INDEX($B:$B,IFERROR(MATCH($B120-Annex!$B$9/60,$B:$B),2)))))/Annex!$B$8)/1000,IF(Data!$B$2="",0,"-"))</f>
        <v>87.124103054227078</v>
      </c>
      <c r="BE120" s="50">
        <f>IFERROR((5.670373*10^-8*(BK120+273.15)^4+((Annex!$B$5+Annex!$B$6)*(BK120-V120)+Annex!$B$7*(BK120-INDEX(BK:BK,IFERROR(MATCH($B120-Annex!$B$9/60,$B:$B),2)))/(60*($B120-INDEX($B:$B,IFERROR(MATCH($B120-Annex!$B$9/60,$B:$B),2)))))/Annex!$B$8)/1000,IF(Data!$B$2="",0,"-"))</f>
        <v>0.99792238699783842</v>
      </c>
      <c r="BF120" s="50">
        <f>IFERROR((5.670373*10^-8*(BL120+273.15)^4+((Annex!$B$5+Annex!$B$6)*(BL120-Y120)+Annex!$B$7*(BL120-INDEX(BL:BL,IFERROR(MATCH($B120-Annex!$B$9/60,$B:$B),2)))/(60*($B120-INDEX($B:$B,IFERROR(MATCH($B120-Annex!$B$9/60,$B:$B),2)))))/Annex!$B$8)/1000,IF(Data!$B$2="",0,"-"))</f>
        <v>0.93617603161537832</v>
      </c>
      <c r="BG120" s="20">
        <v>173.17699999999999</v>
      </c>
      <c r="BH120" s="20">
        <v>161.51300000000001</v>
      </c>
      <c r="BI120" s="20">
        <v>46.856000000000002</v>
      </c>
      <c r="BJ120" s="20">
        <v>232.82300000000001</v>
      </c>
      <c r="BK120" s="20">
        <v>30.111999999999998</v>
      </c>
      <c r="BL120" s="20">
        <v>31.673999999999999</v>
      </c>
    </row>
    <row r="121" spans="1:64" x14ac:dyDescent="0.3">
      <c r="A121" s="5">
        <v>120</v>
      </c>
      <c r="B121" s="19">
        <v>10.416666670935228</v>
      </c>
      <c r="C121" s="20">
        <v>132.03313800000001</v>
      </c>
      <c r="D121" s="20">
        <v>129.39537200000001</v>
      </c>
      <c r="E121" s="20">
        <v>163.80483799999999</v>
      </c>
      <c r="F121" s="49">
        <f>IFERROR(SUM(C121:E121),IF(Data!$B$2="",0,"-"))</f>
        <v>425.23334799999998</v>
      </c>
      <c r="G121" s="50">
        <f>IFERROR(F121-Annex!$B$10,IF(Data!$B$2="",0,"-"))</f>
        <v>148.60534799999999</v>
      </c>
      <c r="H121" s="50">
        <f>IFERROR(-14000*(G121-INDEX(G:G,IFERROR(MATCH($B121-Annex!$B$11/60,$B:$B),2)))/(60*($B121-INDEX($B:$B,IFERROR(MATCH($B121-Annex!$B$11/60,$B:$B),2)))),IF(Data!$B$2="",0,"-"))</f>
        <v>211.77029051535931</v>
      </c>
      <c r="I121" s="20">
        <v>1.19448691</v>
      </c>
      <c r="J121" s="20">
        <v>153.858</v>
      </c>
      <c r="K121" s="20">
        <v>1198.0119999999999</v>
      </c>
      <c r="L121" s="20">
        <v>540.34500000000003</v>
      </c>
      <c r="M121" s="20">
        <v>195.023</v>
      </c>
      <c r="N121" s="20">
        <v>325.30500000000001</v>
      </c>
      <c r="O121" s="20">
        <v>473.863</v>
      </c>
      <c r="P121" s="20">
        <v>43.914999999999999</v>
      </c>
      <c r="Q121" s="20">
        <v>223.25399999999999</v>
      </c>
      <c r="R121" s="20">
        <v>179.852</v>
      </c>
      <c r="S121" s="20">
        <v>157.57499999999999</v>
      </c>
      <c r="T121" s="20">
        <v>263.935</v>
      </c>
      <c r="U121" s="20">
        <v>78.197000000000003</v>
      </c>
      <c r="V121" s="20">
        <v>26.698</v>
      </c>
      <c r="W121" s="20">
        <v>234.90700000000001</v>
      </c>
      <c r="X121" s="20">
        <v>44.226999999999997</v>
      </c>
      <c r="Y121" s="20">
        <v>29.26</v>
      </c>
      <c r="Z121" s="20">
        <v>237.458</v>
      </c>
      <c r="AA121" s="20">
        <v>36.734000000000002</v>
      </c>
      <c r="AB121" s="20">
        <v>180.99</v>
      </c>
      <c r="AC121" s="20">
        <v>41.816000000000003</v>
      </c>
      <c r="AD121" s="20">
        <v>216.608</v>
      </c>
      <c r="AE121" s="20">
        <v>30.015000000000001</v>
      </c>
      <c r="AF121" s="50">
        <f>IFERROR(AVERAGE(INDEX(AJ:AJ,IFERROR(MATCH($B121-Annex!$B$4/60,$B:$B),2)):AJ121),IF(Data!$B$2="",0,"-"))</f>
        <v>-0.19922677891004134</v>
      </c>
      <c r="AG121" s="50">
        <f>IFERROR(AVERAGE(INDEX(AK:AK,IFERROR(MATCH($B121-Annex!$B$4/60,$B:$B),2)):AK121),IF(Data!$B$2="",0,"-"))</f>
        <v>11.355482182321968</v>
      </c>
      <c r="AH121" s="50">
        <f>IFERROR(AVERAGE(INDEX(AL:AL,IFERROR(MATCH($B121-Annex!$B$4/60,$B:$B),2)):AL121),IF(Data!$B$2="",0,"-"))</f>
        <v>0.35841176157562826</v>
      </c>
      <c r="AI121" s="50">
        <f>IFERROR(AVERAGE(INDEX(AM:AM,IFERROR(MATCH($B121-Annex!$B$4/60,$B:$B),2)):AM121),IF(Data!$B$2="",0,"-"))</f>
        <v>0.49420666116251649</v>
      </c>
      <c r="AJ121" s="50">
        <f>IFERROR((5.670373*10^-8*(AN121+273.15)^4+((Annex!$B$5+Annex!$B$6)*(AN121-J121)+Annex!$B$7*(AN121-INDEX(AN:AN,IFERROR(MATCH($B121-Annex!$B$9/60,$B:$B),2)))/(60*($B121-INDEX($B:$B,IFERROR(MATCH($B121-Annex!$B$9/60,$B:$B),2)))))/Annex!$B$8)/1000,IF(Data!$B$2="",0,"-"))</f>
        <v>-0.1540391897931537</v>
      </c>
      <c r="AK121" s="50">
        <f>IFERROR((5.670373*10^-8*(AO121+273.15)^4+((Annex!$B$5+Annex!$B$6)*(AO121-M121)+Annex!$B$7*(AO121-INDEX(AO:AO,IFERROR(MATCH($B121-Annex!$B$9/60,$B:$B),2)))/(60*($B121-INDEX($B:$B,IFERROR(MATCH($B121-Annex!$B$9/60,$B:$B),2)))))/Annex!$B$8)/1000,IF(Data!$B$2="",0,"-"))</f>
        <v>14.302761655395804</v>
      </c>
      <c r="AL121" s="50">
        <f>IFERROR((5.670373*10^-8*(AP121+273.15)^4+((Annex!$B$5+Annex!$B$6)*(AP121-P121)+Annex!$B$7*(AP121-INDEX(AP:AP,IFERROR(MATCH($B121-Annex!$B$9/60,$B:$B),2)))/(60*($B121-INDEX($B:$B,IFERROR(MATCH($B121-Annex!$B$9/60,$B:$B),2)))))/Annex!$B$8)/1000,IF(Data!$B$2="",0,"-"))</f>
        <v>0.36917810880603646</v>
      </c>
      <c r="AM121" s="50">
        <f>IFERROR((5.670373*10^-8*(AQ121+273.15)^4+((Annex!$B$5+Annex!$B$6)*(AQ121-S121)+Annex!$B$7*(AQ121-INDEX(AQ:AQ,IFERROR(MATCH($B121-Annex!$B$9/60,$B:$B),2)))/(60*($B121-INDEX($B:$B,IFERROR(MATCH($B121-Annex!$B$9/60,$B:$B),2)))))/Annex!$B$8)/1000,IF(Data!$B$2="",0,"-"))</f>
        <v>-6.3851356742425454</v>
      </c>
      <c r="AN121" s="20">
        <v>56.755000000000003</v>
      </c>
      <c r="AO121" s="20">
        <v>203.821</v>
      </c>
      <c r="AP121" s="20">
        <v>27.364999999999998</v>
      </c>
      <c r="AQ121" s="20">
        <v>198.899</v>
      </c>
      <c r="AR121" s="20">
        <v>296.96199999999999</v>
      </c>
      <c r="AS121" s="20">
        <v>26.154</v>
      </c>
      <c r="AT121" s="20">
        <v>263.32600000000002</v>
      </c>
      <c r="AU121" s="50">
        <f>IFERROR(AVERAGE(INDEX(BA:BA,IFERROR(MATCH($B121-Annex!$B$4/60,$B:$B),2)):BA121),IF(Data!$B$2="",0,"-"))</f>
        <v>7.0894139109849172</v>
      </c>
      <c r="AV121" s="50">
        <f>IFERROR(AVERAGE(INDEX(BB:BB,IFERROR(MATCH($B121-Annex!$B$4/60,$B:$B),2)):BB121),IF(Data!$B$2="",0,"-"))</f>
        <v>-14.114091192510688</v>
      </c>
      <c r="AW121" s="50">
        <f>IFERROR(AVERAGE(INDEX(BC:BC,IFERROR(MATCH($B121-Annex!$B$4/60,$B:$B),2)):BC121),IF(Data!$B$2="",0,"-"))</f>
        <v>1.6673755608673719</v>
      </c>
      <c r="AX121" s="50">
        <f>IFERROR(AVERAGE(INDEX(BD:BD,IFERROR(MATCH($B121-Annex!$B$4/60,$B:$B),2)):BD121),IF(Data!$B$2="",0,"-"))</f>
        <v>18.673853515010801</v>
      </c>
      <c r="AY121" s="50">
        <f>IFERROR(AVERAGE(INDEX(BE:BE,IFERROR(MATCH($B121-Annex!$B$4/60,$B:$B),2)):BE121),IF(Data!$B$2="",0,"-"))</f>
        <v>0.92084944379276223</v>
      </c>
      <c r="AZ121" s="50">
        <f>IFERROR(AVERAGE(INDEX(BF:BF,IFERROR(MATCH($B121-Annex!$B$4/60,$B:$B),2)):BF121),IF(Data!$B$2="",0,"-"))</f>
        <v>0.88801592087778969</v>
      </c>
      <c r="BA121" s="50">
        <f>IFERROR((5.670373*10^-8*(BG121+273.15)^4+((Annex!$B$5+Annex!$B$6)*(BG121-J121)+Annex!$B$7*(BG121-INDEX(BG:BG,IFERROR(MATCH($B121-Annex!$B$9/60,$B:$B),2)))/(60*($B121-INDEX($B:$B,IFERROR(MATCH($B121-Annex!$B$9/60,$B:$B),2)))))/Annex!$B$8)/1000,IF(Data!$B$2="",0,"-"))</f>
        <v>8.2508999381979677</v>
      </c>
      <c r="BB121" s="50">
        <f>IFERROR((5.670373*10^-8*(BH121+273.15)^4+((Annex!$B$5+Annex!$B$6)*(BH121-M121)+Annex!$B$7*(BH121-INDEX(BH:BH,IFERROR(MATCH($B121-Annex!$B$9/60,$B:$B),2)))/(60*($B121-INDEX($B:$B,IFERROR(MATCH($B121-Annex!$B$9/60,$B:$B),2)))))/Annex!$B$8)/1000,IF(Data!$B$2="",0,"-"))</f>
        <v>27.838667323116468</v>
      </c>
      <c r="BC121" s="50">
        <f>IFERROR((5.670373*10^-8*(BI121+273.15)^4+((Annex!$B$5+Annex!$B$6)*(BI121-P121)+Annex!$B$7*(BI121-INDEX(BI:BI,IFERROR(MATCH($B121-Annex!$B$9/60,$B:$B),2)))/(60*($B121-INDEX($B:$B,IFERROR(MATCH($B121-Annex!$B$9/60,$B:$B),2)))))/Annex!$B$8)/1000,IF(Data!$B$2="",0,"-"))</f>
        <v>1.8823908647766903</v>
      </c>
      <c r="BD121" s="50">
        <f>IFERROR((5.670373*10^-8*(BJ121+273.15)^4+((Annex!$B$5+Annex!$B$6)*(BJ121-S121)+Annex!$B$7*(BJ121-INDEX(BJ:BJ,IFERROR(MATCH($B121-Annex!$B$9/60,$B:$B),2)))/(60*($B121-INDEX($B:$B,IFERROR(MATCH($B121-Annex!$B$9/60,$B:$B),2)))))/Annex!$B$8)/1000,IF(Data!$B$2="",0,"-"))</f>
        <v>-3.0398833368577494</v>
      </c>
      <c r="BE121" s="50">
        <f>IFERROR((5.670373*10^-8*(BK121+273.15)^4+((Annex!$B$5+Annex!$B$6)*(BK121-V121)+Annex!$B$7*(BK121-INDEX(BK:BK,IFERROR(MATCH($B121-Annex!$B$9/60,$B:$B),2)))/(60*($B121-INDEX($B:$B,IFERROR(MATCH($B121-Annex!$B$9/60,$B:$B),2)))))/Annex!$B$8)/1000,IF(Data!$B$2="",0,"-"))</f>
        <v>1.0402564149463998</v>
      </c>
      <c r="BF121" s="50">
        <f>IFERROR((5.670373*10^-8*(BL121+273.15)^4+((Annex!$B$5+Annex!$B$6)*(BL121-Y121)+Annex!$B$7*(BL121-INDEX(BL:BL,IFERROR(MATCH($B121-Annex!$B$9/60,$B:$B),2)))/(60*($B121-INDEX($B:$B,IFERROR(MATCH($B121-Annex!$B$9/60,$B:$B),2)))))/Annex!$B$8)/1000,IF(Data!$B$2="",0,"-"))</f>
        <v>0.96363124415640888</v>
      </c>
      <c r="BG121" s="20">
        <v>179.01599999999999</v>
      </c>
      <c r="BH121" s="20">
        <v>274.892</v>
      </c>
      <c r="BI121" s="20">
        <v>48.213000000000001</v>
      </c>
      <c r="BJ121" s="20">
        <v>172.61699999999999</v>
      </c>
      <c r="BK121" s="20">
        <v>30.576000000000001</v>
      </c>
      <c r="BL121" s="20">
        <v>32.121000000000002</v>
      </c>
    </row>
    <row r="122" spans="1:64" x14ac:dyDescent="0.3">
      <c r="A122" s="5">
        <v>121</v>
      </c>
      <c r="B122" s="19">
        <v>10.512833335669711</v>
      </c>
      <c r="C122" s="20">
        <v>132.048596</v>
      </c>
      <c r="D122" s="20">
        <v>129.39049299999999</v>
      </c>
      <c r="E122" s="20">
        <v>163.72824700000001</v>
      </c>
      <c r="F122" s="49">
        <f>IFERROR(SUM(C122:E122),IF(Data!$B$2="",0,"-"))</f>
        <v>425.16733599999998</v>
      </c>
      <c r="G122" s="50">
        <f>IFERROR(F122-Annex!$B$10,IF(Data!$B$2="",0,"-"))</f>
        <v>148.53933599999999</v>
      </c>
      <c r="H122" s="50">
        <f>IFERROR(-14000*(G122-INDEX(G:G,IFERROR(MATCH($B122-Annex!$B$11/60,$B:$B),2)))/(60*($B122-INDEX($B:$B,IFERROR(MATCH($B122-Annex!$B$11/60,$B:$B),2)))),IF(Data!$B$2="",0,"-"))</f>
        <v>197.05573470387819</v>
      </c>
      <c r="I122" s="20">
        <v>1.23571192</v>
      </c>
      <c r="J122" s="20">
        <v>148.88800000000001</v>
      </c>
      <c r="K122" s="20">
        <v>9.8999999999999993E+37</v>
      </c>
      <c r="L122" s="20">
        <v>542.84500000000003</v>
      </c>
      <c r="M122" s="20">
        <v>102.85899999999999</v>
      </c>
      <c r="N122" s="20">
        <v>502.87599999999998</v>
      </c>
      <c r="O122" s="20">
        <v>477.47199999999998</v>
      </c>
      <c r="P122" s="20">
        <v>44.018000000000001</v>
      </c>
      <c r="Q122" s="20">
        <v>203.5</v>
      </c>
      <c r="R122" s="20">
        <v>185.32900000000001</v>
      </c>
      <c r="S122" s="20">
        <v>59.246000000000002</v>
      </c>
      <c r="T122" s="20">
        <v>236.471</v>
      </c>
      <c r="U122" s="20">
        <v>79.819000000000003</v>
      </c>
      <c r="V122" s="20">
        <v>27.556999999999999</v>
      </c>
      <c r="W122" s="20">
        <v>248.72800000000001</v>
      </c>
      <c r="X122" s="20">
        <v>44.902000000000001</v>
      </c>
      <c r="Y122" s="20">
        <v>29.574999999999999</v>
      </c>
      <c r="Z122" s="20">
        <v>94.984999999999999</v>
      </c>
      <c r="AA122" s="20">
        <v>37.287999999999997</v>
      </c>
      <c r="AB122" s="20">
        <v>232.23099999999999</v>
      </c>
      <c r="AC122" s="20">
        <v>43.375999999999998</v>
      </c>
      <c r="AD122" s="20">
        <v>183.8</v>
      </c>
      <c r="AE122" s="20">
        <v>30.277000000000001</v>
      </c>
      <c r="AF122" s="50">
        <f>IFERROR(AVERAGE(INDEX(AJ:AJ,IFERROR(MATCH($B122-Annex!$B$4/60,$B:$B),2)):AJ122),IF(Data!$B$2="",0,"-"))</f>
        <v>-0.18533689986282945</v>
      </c>
      <c r="AG122" s="50">
        <f>IFERROR(AVERAGE(INDEX(AK:AK,IFERROR(MATCH($B122-Annex!$B$4/60,$B:$B),2)):AK122),IF(Data!$B$2="",0,"-"))</f>
        <v>15.488825077839261</v>
      </c>
      <c r="AH122" s="50">
        <f>IFERROR(AVERAGE(INDEX(AL:AL,IFERROR(MATCH($B122-Annex!$B$4/60,$B:$B),2)):AL122),IF(Data!$B$2="",0,"-"))</f>
        <v>0.35436366848527928</v>
      </c>
      <c r="AI122" s="50">
        <f>IFERROR(AVERAGE(INDEX(AM:AM,IFERROR(MATCH($B122-Annex!$B$4/60,$B:$B),2)):AM122),IF(Data!$B$2="",0,"-"))</f>
        <v>1.4229229197289399</v>
      </c>
      <c r="AJ122" s="50">
        <f>IFERROR((5.670373*10^-8*(AN122+273.15)^4+((Annex!$B$5+Annex!$B$6)*(AN122-J122)+Annex!$B$7*(AN122-INDEX(AN:AN,IFERROR(MATCH($B122-Annex!$B$9/60,$B:$B),2)))/(60*($B122-INDEX($B:$B,IFERROR(MATCH($B122-Annex!$B$9/60,$B:$B),2)))))/Annex!$B$8)/1000,IF(Data!$B$2="",0,"-"))</f>
        <v>5.8563121037413339E-2</v>
      </c>
      <c r="AK122" s="50">
        <f>IFERROR((5.670373*10^-8*(AO122+273.15)^4+((Annex!$B$5+Annex!$B$6)*(AO122-M122)+Annex!$B$7*(AO122-INDEX(AO:AO,IFERROR(MATCH($B122-Annex!$B$9/60,$B:$B),2)))/(60*($B122-INDEX($B:$B,IFERROR(MATCH($B122-Annex!$B$9/60,$B:$B),2)))))/Annex!$B$8)/1000,IF(Data!$B$2="",0,"-"))</f>
        <v>-1.9218044810034651</v>
      </c>
      <c r="AL122" s="50">
        <f>IFERROR((5.670373*10^-8*(AP122+273.15)^4+((Annex!$B$5+Annex!$B$6)*(AP122-P122)+Annex!$B$7*(AP122-INDEX(AP:AP,IFERROR(MATCH($B122-Annex!$B$9/60,$B:$B),2)))/(60*($B122-INDEX($B:$B,IFERROR(MATCH($B122-Annex!$B$9/60,$B:$B),2)))))/Annex!$B$8)/1000,IF(Data!$B$2="",0,"-"))</f>
        <v>0.34695471104307496</v>
      </c>
      <c r="AM122" s="50">
        <f>IFERROR((5.670373*10^-8*(AQ122+273.15)^4+((Annex!$B$5+Annex!$B$6)*(AQ122-S122)+Annex!$B$7*(AQ122-INDEX(AQ:AQ,IFERROR(MATCH($B122-Annex!$B$9/60,$B:$B),2)))/(60*($B122-INDEX($B:$B,IFERROR(MATCH($B122-Annex!$B$9/60,$B:$B),2)))))/Annex!$B$8)/1000,IF(Data!$B$2="",0,"-"))</f>
        <v>5.6433682061649399</v>
      </c>
      <c r="AN122" s="20">
        <v>58.369</v>
      </c>
      <c r="AO122" s="20">
        <v>128.31399999999999</v>
      </c>
      <c r="AP122" s="20">
        <v>27.661999999999999</v>
      </c>
      <c r="AQ122" s="20">
        <v>100.498</v>
      </c>
      <c r="AR122" s="20">
        <v>307.346</v>
      </c>
      <c r="AS122" s="20">
        <v>26.451000000000001</v>
      </c>
      <c r="AT122" s="20">
        <v>333.71300000000002</v>
      </c>
      <c r="AU122" s="50">
        <f>IFERROR(AVERAGE(INDEX(BA:BA,IFERROR(MATCH($B122-Annex!$B$4/60,$B:$B),2)):BA122),IF(Data!$B$2="",0,"-"))</f>
        <v>7.4090651568001276</v>
      </c>
      <c r="AV122" s="50">
        <f>IFERROR(AVERAGE(INDEX(BB:BB,IFERROR(MATCH($B122-Annex!$B$4/60,$B:$B),2)):BB122),IF(Data!$B$2="",0,"-"))</f>
        <v>-2.596380841118108</v>
      </c>
      <c r="AW122" s="50">
        <f>IFERROR(AVERAGE(INDEX(BC:BC,IFERROR(MATCH($B122-Annex!$B$4/60,$B:$B),2)):BC122),IF(Data!$B$2="",0,"-"))</f>
        <v>1.7414355976967422</v>
      </c>
      <c r="AX122" s="50">
        <f>IFERROR(AVERAGE(INDEX(BD:BD,IFERROR(MATCH($B122-Annex!$B$4/60,$B:$B),2)):BD122),IF(Data!$B$2="",0,"-"))</f>
        <v>20.327774049276865</v>
      </c>
      <c r="AY122" s="50">
        <f>IFERROR(AVERAGE(INDEX(BE:BE,IFERROR(MATCH($B122-Annex!$B$4/60,$B:$B),2)):BE122),IF(Data!$B$2="",0,"-"))</f>
        <v>0.94077915347093233</v>
      </c>
      <c r="AZ122" s="50">
        <f>IFERROR(AVERAGE(INDEX(BF:BF,IFERROR(MATCH($B122-Annex!$B$4/60,$B:$B),2)):BF122),IF(Data!$B$2="",0,"-"))</f>
        <v>0.89968965380789012</v>
      </c>
      <c r="BA122" s="50">
        <f>IFERROR((5.670373*10^-8*(BG122+273.15)^4+((Annex!$B$5+Annex!$B$6)*(BG122-J122)+Annex!$B$7*(BG122-INDEX(BG:BG,IFERROR(MATCH($B122-Annex!$B$9/60,$B:$B),2)))/(60*($B122-INDEX($B:$B,IFERROR(MATCH($B122-Annex!$B$9/60,$B:$B),2)))))/Annex!$B$8)/1000,IF(Data!$B$2="",0,"-"))</f>
        <v>8.427967213370513</v>
      </c>
      <c r="BB122" s="50">
        <f>IFERROR((5.670373*10^-8*(BH122+273.15)^4+((Annex!$B$5+Annex!$B$6)*(BH122-M122)+Annex!$B$7*(BH122-INDEX(BH:BH,IFERROR(MATCH($B122-Annex!$B$9/60,$B:$B),2)))/(60*($B122-INDEX($B:$B,IFERROR(MATCH($B122-Annex!$B$9/60,$B:$B),2)))))/Annex!$B$8)/1000,IF(Data!$B$2="",0,"-"))</f>
        <v>43.807417539342417</v>
      </c>
      <c r="BC122" s="50">
        <f>IFERROR((5.670373*10^-8*(BI122+273.15)^4+((Annex!$B$5+Annex!$B$6)*(BI122-P122)+Annex!$B$7*(BI122-INDEX(BI:BI,IFERROR(MATCH($B122-Annex!$B$9/60,$B:$B),2)))/(60*($B122-INDEX($B:$B,IFERROR(MATCH($B122-Annex!$B$9/60,$B:$B),2)))))/Annex!$B$8)/1000,IF(Data!$B$2="",0,"-"))</f>
        <v>1.9746820941039522</v>
      </c>
      <c r="BD122" s="50">
        <f>IFERROR((5.670373*10^-8*(BJ122+273.15)^4+((Annex!$B$5+Annex!$B$6)*(BJ122-S122)+Annex!$B$7*(BJ122-INDEX(BJ:BJ,IFERROR(MATCH($B122-Annex!$B$9/60,$B:$B),2)))/(60*($B122-INDEX($B:$B,IFERROR(MATCH($B122-Annex!$B$9/60,$B:$B),2)))))/Annex!$B$8)/1000,IF(Data!$B$2="",0,"-"))</f>
        <v>28.570360885330611</v>
      </c>
      <c r="BE122" s="50">
        <f>IFERROR((5.670373*10^-8*(BK122+273.15)^4+((Annex!$B$5+Annex!$B$6)*(BK122-V122)+Annex!$B$7*(BK122-INDEX(BK:BK,IFERROR(MATCH($B122-Annex!$B$9/60,$B:$B),2)))/(60*($B122-INDEX($B:$B,IFERROR(MATCH($B122-Annex!$B$9/60,$B:$B),2)))))/Annex!$B$8)/1000,IF(Data!$B$2="",0,"-"))</f>
        <v>1.0073418902206934</v>
      </c>
      <c r="BF122" s="50">
        <f>IFERROR((5.670373*10^-8*(BL122+273.15)^4+((Annex!$B$5+Annex!$B$6)*(BL122-Y122)+Annex!$B$7*(BL122-INDEX(BL:BL,IFERROR(MATCH($B122-Annex!$B$9/60,$B:$B),2)))/(60*($B122-INDEX($B:$B,IFERROR(MATCH($B122-Annex!$B$9/60,$B:$B),2)))))/Annex!$B$8)/1000,IF(Data!$B$2="",0,"-"))</f>
        <v>0.95583971797936262</v>
      </c>
      <c r="BG122" s="20">
        <v>184.476</v>
      </c>
      <c r="BH122" s="20">
        <v>242.131</v>
      </c>
      <c r="BI122" s="20">
        <v>49.57</v>
      </c>
      <c r="BJ122" s="20">
        <v>273.851</v>
      </c>
      <c r="BK122" s="20">
        <v>31.084</v>
      </c>
      <c r="BL122" s="20">
        <v>32.54</v>
      </c>
    </row>
    <row r="123" spans="1:64" x14ac:dyDescent="0.3">
      <c r="A123" s="5">
        <v>122</v>
      </c>
      <c r="B123" s="19">
        <v>10.609000000404194</v>
      </c>
      <c r="C123" s="20">
        <v>132.048596</v>
      </c>
      <c r="D123" s="20">
        <v>129.37257500000001</v>
      </c>
      <c r="E123" s="20">
        <v>163.70379700000001</v>
      </c>
      <c r="F123" s="49">
        <f>IFERROR(SUM(C123:E123),IF(Data!$B$2="",0,"-"))</f>
        <v>425.12496800000002</v>
      </c>
      <c r="G123" s="50">
        <f>IFERROR(F123-Annex!$B$10,IF(Data!$B$2="",0,"-"))</f>
        <v>148.49696800000004</v>
      </c>
      <c r="H123" s="50">
        <f>IFERROR(-14000*(G123-INDEX(G:G,IFERROR(MATCH($B123-Annex!$B$11/60,$B:$B),2)))/(60*($B123-INDEX($B:$B,IFERROR(MATCH($B123-Annex!$B$11/60,$B:$B),2)))),IF(Data!$B$2="",0,"-"))</f>
        <v>198.12023340050942</v>
      </c>
      <c r="I123" s="20">
        <v>1.23571192</v>
      </c>
      <c r="J123" s="20">
        <v>145.20099999999999</v>
      </c>
      <c r="K123" s="20">
        <v>9.8999999999999993E+37</v>
      </c>
      <c r="L123" s="20">
        <v>542.60400000000004</v>
      </c>
      <c r="M123" s="20">
        <v>97.171000000000006</v>
      </c>
      <c r="N123" s="20">
        <v>732.90200000000004</v>
      </c>
      <c r="O123" s="20">
        <v>482.17500000000001</v>
      </c>
      <c r="P123" s="20">
        <v>45.448999999999998</v>
      </c>
      <c r="Q123" s="20">
        <v>216.56299999999999</v>
      </c>
      <c r="R123" s="20">
        <v>190.49700000000001</v>
      </c>
      <c r="S123" s="20">
        <v>120.706</v>
      </c>
      <c r="T123" s="20">
        <v>282.69200000000001</v>
      </c>
      <c r="U123" s="20">
        <v>81.503</v>
      </c>
      <c r="V123" s="20">
        <v>28.074999999999999</v>
      </c>
      <c r="W123" s="20">
        <v>137.91300000000001</v>
      </c>
      <c r="X123" s="20">
        <v>45.570999999999998</v>
      </c>
      <c r="Y123" s="20">
        <v>29.988</v>
      </c>
      <c r="Z123" s="20">
        <v>181.79900000000001</v>
      </c>
      <c r="AA123" s="20">
        <v>37.783000000000001</v>
      </c>
      <c r="AB123" s="20">
        <v>266.11900000000003</v>
      </c>
      <c r="AC123" s="20">
        <v>43.802</v>
      </c>
      <c r="AD123" s="20">
        <v>79.367000000000004</v>
      </c>
      <c r="AE123" s="20">
        <v>30.655000000000001</v>
      </c>
      <c r="AF123" s="50">
        <f>IFERROR(AVERAGE(INDEX(AJ:AJ,IFERROR(MATCH($B123-Annex!$B$4/60,$B:$B),2)):AJ123),IF(Data!$B$2="",0,"-"))</f>
        <v>-0.1262088547202059</v>
      </c>
      <c r="AG123" s="50">
        <f>IFERROR(AVERAGE(INDEX(AK:AK,IFERROR(MATCH($B123-Annex!$B$4/60,$B:$B),2)):AK123),IF(Data!$B$2="",0,"-"))</f>
        <v>9.5006857352764857</v>
      </c>
      <c r="AH123" s="50">
        <f>IFERROR(AVERAGE(INDEX(AL:AL,IFERROR(MATCH($B123-Annex!$B$4/60,$B:$B),2)):AL123),IF(Data!$B$2="",0,"-"))</f>
        <v>0.357335288964506</v>
      </c>
      <c r="AI123" s="50">
        <f>IFERROR(AVERAGE(INDEX(AM:AM,IFERROR(MATCH($B123-Annex!$B$4/60,$B:$B),2)):AM123),IF(Data!$B$2="",0,"-"))</f>
        <v>-7.7615109301590737</v>
      </c>
      <c r="AJ123" s="50">
        <f>IFERROR((5.670373*10^-8*(AN123+273.15)^4+((Annex!$B$5+Annex!$B$6)*(AN123-J123)+Annex!$B$7*(AN123-INDEX(AN:AN,IFERROR(MATCH($B123-Annex!$B$9/60,$B:$B),2)))/(60*($B123-INDEX($B:$B,IFERROR(MATCH($B123-Annex!$B$9/60,$B:$B),2)))))/Annex!$B$8)/1000,IF(Data!$B$2="",0,"-"))</f>
        <v>0.28011098896810754</v>
      </c>
      <c r="AK123" s="50">
        <f>IFERROR((5.670373*10^-8*(AO123+273.15)^4+((Annex!$B$5+Annex!$B$6)*(AO123-M123)+Annex!$B$7*(AO123-INDEX(AO:AO,IFERROR(MATCH($B123-Annex!$B$9/60,$B:$B),2)))/(60*($B123-INDEX($B:$B,IFERROR(MATCH($B123-Annex!$B$9/60,$B:$B),2)))))/Annex!$B$8)/1000,IF(Data!$B$2="",0,"-"))</f>
        <v>-52.835145994416933</v>
      </c>
      <c r="AL123" s="50">
        <f>IFERROR((5.670373*10^-8*(AP123+273.15)^4+((Annex!$B$5+Annex!$B$6)*(AP123-P123)+Annex!$B$7*(AP123-INDEX(AP:AP,IFERROR(MATCH($B123-Annex!$B$9/60,$B:$B),2)))/(60*($B123-INDEX($B:$B,IFERROR(MATCH($B123-Annex!$B$9/60,$B:$B),2)))))/Annex!$B$8)/1000,IF(Data!$B$2="",0,"-"))</f>
        <v>0.365085573447959</v>
      </c>
      <c r="AM123" s="50">
        <f>IFERROR((5.670373*10^-8*(AQ123+273.15)^4+((Annex!$B$5+Annex!$B$6)*(AQ123-S123)+Annex!$B$7*(AQ123-INDEX(AQ:AQ,IFERROR(MATCH($B123-Annex!$B$9/60,$B:$B),2)))/(60*($B123-INDEX($B:$B,IFERROR(MATCH($B123-Annex!$B$9/60,$B:$B),2)))))/Annex!$B$8)/1000,IF(Data!$B$2="",0,"-"))</f>
        <v>-44.844821772767077</v>
      </c>
      <c r="AN123" s="20">
        <v>60.045999999999999</v>
      </c>
      <c r="AO123" s="20">
        <v>86.152000000000001</v>
      </c>
      <c r="AP123" s="20">
        <v>28.004999999999999</v>
      </c>
      <c r="AQ123" s="20">
        <v>99.007999999999996</v>
      </c>
      <c r="AR123" s="20">
        <v>317.33699999999999</v>
      </c>
      <c r="AS123" s="20">
        <v>26.934000000000001</v>
      </c>
      <c r="AT123" s="20">
        <v>376.12400000000002</v>
      </c>
      <c r="AU123" s="50">
        <f>IFERROR(AVERAGE(INDEX(BA:BA,IFERROR(MATCH($B123-Annex!$B$4/60,$B:$B),2)):BA123),IF(Data!$B$2="",0,"-"))</f>
        <v>7.6914187537716998</v>
      </c>
      <c r="AV123" s="50">
        <f>IFERROR(AVERAGE(INDEX(BB:BB,IFERROR(MATCH($B123-Annex!$B$4/60,$B:$B),2)):BB123),IF(Data!$B$2="",0,"-"))</f>
        <v>-9.6155943160030279</v>
      </c>
      <c r="AW123" s="50">
        <f>IFERROR(AVERAGE(INDEX(BC:BC,IFERROR(MATCH($B123-Annex!$B$4/60,$B:$B),2)):BC123),IF(Data!$B$2="",0,"-"))</f>
        <v>1.8057148450168543</v>
      </c>
      <c r="AX123" s="50">
        <f>IFERROR(AVERAGE(INDEX(BD:BD,IFERROR(MATCH($B123-Annex!$B$4/60,$B:$B),2)):BD123),IF(Data!$B$2="",0,"-"))</f>
        <v>15.138331980978014</v>
      </c>
      <c r="AY123" s="50">
        <f>IFERROR(AVERAGE(INDEX(BE:BE,IFERROR(MATCH($B123-Annex!$B$4/60,$B:$B),2)):BE123),IF(Data!$B$2="",0,"-"))</f>
        <v>0.97003803916288356</v>
      </c>
      <c r="AZ123" s="50">
        <f>IFERROR(AVERAGE(INDEX(BF:BF,IFERROR(MATCH($B123-Annex!$B$4/60,$B:$B),2)):BF123),IF(Data!$B$2="",0,"-"))</f>
        <v>0.92165953274643908</v>
      </c>
      <c r="BA123" s="50">
        <f>IFERROR((5.670373*10^-8*(BG123+273.15)^4+((Annex!$B$5+Annex!$B$6)*(BG123-J123)+Annex!$B$7*(BG123-INDEX(BG:BG,IFERROR(MATCH($B123-Annex!$B$9/60,$B:$B),2)))/(60*($B123-INDEX($B:$B,IFERROR(MATCH($B123-Annex!$B$9/60,$B:$B),2)))))/Annex!$B$8)/1000,IF(Data!$B$2="",0,"-"))</f>
        <v>8.4271970472286153</v>
      </c>
      <c r="BB123" s="50">
        <f>IFERROR((5.670373*10^-8*(BH123+273.15)^4+((Annex!$B$5+Annex!$B$6)*(BH123-M123)+Annex!$B$7*(BH123-INDEX(BH:BH,IFERROR(MATCH($B123-Annex!$B$9/60,$B:$B),2)))/(60*($B123-INDEX($B:$B,IFERROR(MATCH($B123-Annex!$B$9/60,$B:$B),2)))))/Annex!$B$8)/1000,IF(Data!$B$2="",0,"-"))</f>
        <v>-53.238796185381865</v>
      </c>
      <c r="BC123" s="50">
        <f>IFERROR((5.670373*10^-8*(BI123+273.15)^4+((Annex!$B$5+Annex!$B$6)*(BI123-P123)+Annex!$B$7*(BI123-INDEX(BI:BI,IFERROR(MATCH($B123-Annex!$B$9/60,$B:$B),2)))/(60*($B123-INDEX($B:$B,IFERROR(MATCH($B123-Annex!$B$9/60,$B:$B),2)))))/Annex!$B$8)/1000,IF(Data!$B$2="",0,"-"))</f>
        <v>1.9800313797031457</v>
      </c>
      <c r="BD123" s="50">
        <f>IFERROR((5.670373*10^-8*(BJ123+273.15)^4+((Annex!$B$5+Annex!$B$6)*(BJ123-S123)+Annex!$B$7*(BJ123-INDEX(BJ:BJ,IFERROR(MATCH($B123-Annex!$B$9/60,$B:$B),2)))/(60*($B123-INDEX($B:$B,IFERROR(MATCH($B123-Annex!$B$9/60,$B:$B),2)))))/Annex!$B$8)/1000,IF(Data!$B$2="",0,"-"))</f>
        <v>29.139372255391788</v>
      </c>
      <c r="BE123" s="50">
        <f>IFERROR((5.670373*10^-8*(BK123+273.15)^4+((Annex!$B$5+Annex!$B$6)*(BK123-V123)+Annex!$B$7*(BK123-INDEX(BK:BK,IFERROR(MATCH($B123-Annex!$B$9/60,$B:$B),2)))/(60*($B123-INDEX($B:$B,IFERROR(MATCH($B123-Annex!$B$9/60,$B:$B),2)))))/Annex!$B$8)/1000,IF(Data!$B$2="",0,"-"))</f>
        <v>1.0352255247293116</v>
      </c>
      <c r="BF123" s="50">
        <f>IFERROR((5.670373*10^-8*(BL123+273.15)^4+((Annex!$B$5+Annex!$B$6)*(BL123-Y123)+Annex!$B$7*(BL123-INDEX(BL:BL,IFERROR(MATCH($B123-Annex!$B$9/60,$B:$B),2)))/(60*($B123-INDEX($B:$B,IFERROR(MATCH($B123-Annex!$B$9/60,$B:$B),2)))))/Annex!$B$8)/1000,IF(Data!$B$2="",0,"-"))</f>
        <v>0.98564046541800754</v>
      </c>
      <c r="BG123" s="20">
        <v>189.626</v>
      </c>
      <c r="BH123" s="20">
        <v>151.15799999999999</v>
      </c>
      <c r="BI123" s="20">
        <v>50.92</v>
      </c>
      <c r="BJ123" s="20">
        <v>223.95099999999999</v>
      </c>
      <c r="BK123" s="20">
        <v>31.602</v>
      </c>
      <c r="BL123" s="20">
        <v>33.040999999999997</v>
      </c>
    </row>
    <row r="124" spans="1:64" x14ac:dyDescent="0.3">
      <c r="A124" s="5">
        <v>123</v>
      </c>
      <c r="B124" s="19">
        <v>10.708666675491259</v>
      </c>
      <c r="C124" s="20">
        <v>132.04696799999999</v>
      </c>
      <c r="D124" s="20">
        <v>129.31556399999999</v>
      </c>
      <c r="E124" s="20">
        <v>163.67528100000001</v>
      </c>
      <c r="F124" s="49">
        <f>IFERROR(SUM(C124:E124),IF(Data!$B$2="",0,"-"))</f>
        <v>425.03781300000003</v>
      </c>
      <c r="G124" s="50">
        <f>IFERROR(F124-Annex!$B$10,IF(Data!$B$2="",0,"-"))</f>
        <v>148.40981300000004</v>
      </c>
      <c r="H124" s="50">
        <f>IFERROR(-14000*(G124-INDEX(G:G,IFERROR(MATCH($B124-Annex!$B$11/60,$B:$B),2)))/(60*($B124-INDEX($B:$B,IFERROR(MATCH($B124-Annex!$B$11/60,$B:$B),2)))),IF(Data!$B$2="",0,"-"))</f>
        <v>153.20234773605981</v>
      </c>
      <c r="I124" s="20">
        <v>1.19448691</v>
      </c>
      <c r="J124" s="20">
        <v>148.28100000000001</v>
      </c>
      <c r="K124" s="20">
        <v>866.005</v>
      </c>
      <c r="L124" s="20">
        <v>547.69100000000003</v>
      </c>
      <c r="M124" s="20">
        <v>70.837999999999994</v>
      </c>
      <c r="N124" s="20">
        <v>464.51</v>
      </c>
      <c r="O124" s="20">
        <v>487.11700000000002</v>
      </c>
      <c r="P124" s="20">
        <v>46.82</v>
      </c>
      <c r="Q124" s="20">
        <v>352.37099999999998</v>
      </c>
      <c r="R124" s="20">
        <v>192.84399999999999</v>
      </c>
      <c r="S124" s="20">
        <v>86.906000000000006</v>
      </c>
      <c r="T124" s="20">
        <v>285.67200000000003</v>
      </c>
      <c r="U124" s="20">
        <v>83.296999999999997</v>
      </c>
      <c r="V124" s="20">
        <v>28.128</v>
      </c>
      <c r="W124" s="20">
        <v>207.46600000000001</v>
      </c>
      <c r="X124" s="20">
        <v>46.125999999999998</v>
      </c>
      <c r="Y124" s="20">
        <v>30.251000000000001</v>
      </c>
      <c r="Z124" s="20">
        <v>105.816</v>
      </c>
      <c r="AA124" s="20">
        <v>38.164000000000001</v>
      </c>
      <c r="AB124" s="20">
        <v>220.77</v>
      </c>
      <c r="AC124" s="20">
        <v>42.744</v>
      </c>
      <c r="AD124" s="20">
        <v>129.05799999999999</v>
      </c>
      <c r="AE124" s="20">
        <v>30.812999999999999</v>
      </c>
      <c r="AF124" s="50">
        <f>IFERROR(AVERAGE(INDEX(AJ:AJ,IFERROR(MATCH($B124-Annex!$B$4/60,$B:$B),2)):AJ124),IF(Data!$B$2="",0,"-"))</f>
        <v>-5.7049390215242558E-2</v>
      </c>
      <c r="AG124" s="50">
        <f>IFERROR(AVERAGE(INDEX(AK:AK,IFERROR(MATCH($B124-Annex!$B$4/60,$B:$B),2)):AK124),IF(Data!$B$2="",0,"-"))</f>
        <v>1.4471874986792979</v>
      </c>
      <c r="AH124" s="50">
        <f>IFERROR(AVERAGE(INDEX(AL:AL,IFERROR(MATCH($B124-Annex!$B$4/60,$B:$B),2)):AL124),IF(Data!$B$2="",0,"-"))</f>
        <v>0.36020160566376125</v>
      </c>
      <c r="AI124" s="50">
        <f>IFERROR(AVERAGE(INDEX(AM:AM,IFERROR(MATCH($B124-Annex!$B$4/60,$B:$B),2)):AM124),IF(Data!$B$2="",0,"-"))</f>
        <v>-19.506819433102219</v>
      </c>
      <c r="AJ124" s="50">
        <f>IFERROR((5.670373*10^-8*(AN124+273.15)^4+((Annex!$B$5+Annex!$B$6)*(AN124-J124)+Annex!$B$7*(AN124-INDEX(AN:AN,IFERROR(MATCH($B124-Annex!$B$9/60,$B:$B),2)))/(60*($B124-INDEX($B:$B,IFERROR(MATCH($B124-Annex!$B$9/60,$B:$B),2)))))/Annex!$B$8)/1000,IF(Data!$B$2="",0,"-"))</f>
        <v>0.21537283059321327</v>
      </c>
      <c r="AK124" s="50">
        <f>IFERROR((5.670373*10^-8*(AO124+273.15)^4+((Annex!$B$5+Annex!$B$6)*(AO124-M124)+Annex!$B$7*(AO124-INDEX(AO:AO,IFERROR(MATCH($B124-Annex!$B$9/60,$B:$B),2)))/(60*($B124-INDEX($B:$B,IFERROR(MATCH($B124-Annex!$B$9/60,$B:$B),2)))))/Annex!$B$8)/1000,IF(Data!$B$2="",0,"-"))</f>
        <v>-1.5756314843317833</v>
      </c>
      <c r="AL124" s="50">
        <f>IFERROR((5.670373*10^-8*(AP124+273.15)^4+((Annex!$B$5+Annex!$B$6)*(AP124-P124)+Annex!$B$7*(AP124-INDEX(AP:AP,IFERROR(MATCH($B124-Annex!$B$9/60,$B:$B),2)))/(60*($B124-INDEX($B:$B,IFERROR(MATCH($B124-Annex!$B$9/60,$B:$B),2)))))/Annex!$B$8)/1000,IF(Data!$B$2="",0,"-"))</f>
        <v>0.36323773738965087</v>
      </c>
      <c r="AM124" s="50">
        <f>IFERROR((5.670373*10^-8*(AQ124+273.15)^4+((Annex!$B$5+Annex!$B$6)*(AQ124-S124)+Annex!$B$7*(AQ124-INDEX(AQ:AQ,IFERROR(MATCH($B124-Annex!$B$9/60,$B:$B),2)))/(60*($B124-INDEX($B:$B,IFERROR(MATCH($B124-Annex!$B$9/60,$B:$B),2)))))/Annex!$B$8)/1000,IF(Data!$B$2="",0,"-"))</f>
        <v>-12.598840895061917</v>
      </c>
      <c r="AN124" s="20">
        <v>61.621000000000002</v>
      </c>
      <c r="AO124" s="20">
        <v>119.334</v>
      </c>
      <c r="AP124" s="20">
        <v>28.356000000000002</v>
      </c>
      <c r="AQ124" s="20">
        <v>71.3</v>
      </c>
      <c r="AR124" s="20">
        <v>327.32299999999998</v>
      </c>
      <c r="AS124" s="20">
        <v>27.373000000000001</v>
      </c>
      <c r="AT124" s="20">
        <v>218.065</v>
      </c>
      <c r="AU124" s="50">
        <f>IFERROR(AVERAGE(INDEX(BA:BA,IFERROR(MATCH($B124-Annex!$B$4/60,$B:$B),2)):BA124),IF(Data!$B$2="",0,"-"))</f>
        <v>7.9612759174618848</v>
      </c>
      <c r="AV124" s="50">
        <f>IFERROR(AVERAGE(INDEX(BB:BB,IFERROR(MATCH($B124-Annex!$B$4/60,$B:$B),2)):BB124),IF(Data!$B$2="",0,"-"))</f>
        <v>0.24484421635720066</v>
      </c>
      <c r="AW124" s="50">
        <f>IFERROR(AVERAGE(INDEX(BC:BC,IFERROR(MATCH($B124-Annex!$B$4/60,$B:$B),2)):BC124),IF(Data!$B$2="",0,"-"))</f>
        <v>1.8641329475091859</v>
      </c>
      <c r="AX124" s="50">
        <f>IFERROR(AVERAGE(INDEX(BD:BD,IFERROR(MATCH($B124-Annex!$B$4/60,$B:$B),2)):BD124),IF(Data!$B$2="",0,"-"))</f>
        <v>14.135245812404765</v>
      </c>
      <c r="AY124" s="50">
        <f>IFERROR(AVERAGE(INDEX(BE:BE,IFERROR(MATCH($B124-Annex!$B$4/60,$B:$B),2)):BE124),IF(Data!$B$2="",0,"-"))</f>
        <v>0.99574355770773448</v>
      </c>
      <c r="AZ124" s="50">
        <f>IFERROR(AVERAGE(INDEX(BF:BF,IFERROR(MATCH($B124-Annex!$B$4/60,$B:$B),2)):BF124),IF(Data!$B$2="",0,"-"))</f>
        <v>0.94392728993319863</v>
      </c>
      <c r="BA124" s="50">
        <f>IFERROR((5.670373*10^-8*(BG124+273.15)^4+((Annex!$B$5+Annex!$B$6)*(BG124-J124)+Annex!$B$7*(BG124-INDEX(BG:BG,IFERROR(MATCH($B124-Annex!$B$9/60,$B:$B),2)))/(60*($B124-INDEX($B:$B,IFERROR(MATCH($B124-Annex!$B$9/60,$B:$B),2)))))/Annex!$B$8)/1000,IF(Data!$B$2="",0,"-"))</f>
        <v>8.4923129287037771</v>
      </c>
      <c r="BB124" s="50">
        <f>IFERROR((5.670373*10^-8*(BH124+273.15)^4+((Annex!$B$5+Annex!$B$6)*(BH124-M124)+Annex!$B$7*(BH124-INDEX(BH:BH,IFERROR(MATCH($B124-Annex!$B$9/60,$B:$B),2)))/(60*($B124-INDEX($B:$B,IFERROR(MATCH($B124-Annex!$B$9/60,$B:$B),2)))))/Annex!$B$8)/1000,IF(Data!$B$2="",0,"-"))</f>
        <v>-2.5154563753068149</v>
      </c>
      <c r="BC124" s="50">
        <f>IFERROR((5.670373*10^-8*(BI124+273.15)^4+((Annex!$B$5+Annex!$B$6)*(BI124-P124)+Annex!$B$7*(BI124-INDEX(BI:BI,IFERROR(MATCH($B124-Annex!$B$9/60,$B:$B),2)))/(60*($B124-INDEX($B:$B,IFERROR(MATCH($B124-Annex!$B$9/60,$B:$B),2)))))/Annex!$B$8)/1000,IF(Data!$B$2="",0,"-"))</f>
        <v>1.9930580877226689</v>
      </c>
      <c r="BD124" s="50">
        <f>IFERROR((5.670373*10^-8*(BJ124+273.15)^4+((Annex!$B$5+Annex!$B$6)*(BJ124-S124)+Annex!$B$7*(BJ124-INDEX(BJ:BJ,IFERROR(MATCH($B124-Annex!$B$9/60,$B:$B),2)))/(60*($B124-INDEX($B:$B,IFERROR(MATCH($B124-Annex!$B$9/60,$B:$B),2)))))/Annex!$B$8)/1000,IF(Data!$B$2="",0,"-"))</f>
        <v>-2.7935689169200995</v>
      </c>
      <c r="BE124" s="50">
        <f>IFERROR((5.670373*10^-8*(BK124+273.15)^4+((Annex!$B$5+Annex!$B$6)*(BK124-V124)+Annex!$B$7*(BK124-INDEX(BK:BK,IFERROR(MATCH($B124-Annex!$B$9/60,$B:$B),2)))/(60*($B124-INDEX($B:$B,IFERROR(MATCH($B124-Annex!$B$9/60,$B:$B),2)))))/Annex!$B$8)/1000,IF(Data!$B$2="",0,"-"))</f>
        <v>1.0408658733300689</v>
      </c>
      <c r="BF124" s="50">
        <f>IFERROR((5.670373*10^-8*(BL124+273.15)^4+((Annex!$B$5+Annex!$B$6)*(BL124-Y124)+Annex!$B$7*(BL124-INDEX(BL:BL,IFERROR(MATCH($B124-Annex!$B$9/60,$B:$B),2)))/(60*($B124-INDEX($B:$B,IFERROR(MATCH($B124-Annex!$B$9/60,$B:$B),2)))))/Annex!$B$8)/1000,IF(Data!$B$2="",0,"-"))</f>
        <v>1.0105754426323814</v>
      </c>
      <c r="BG124" s="20">
        <v>195.03100000000001</v>
      </c>
      <c r="BH124" s="20">
        <v>221.33500000000001</v>
      </c>
      <c r="BI124" s="20">
        <v>52.329000000000001</v>
      </c>
      <c r="BJ124" s="20">
        <v>249.893</v>
      </c>
      <c r="BK124" s="20">
        <v>32.110999999999997</v>
      </c>
      <c r="BL124" s="20">
        <v>33.515000000000001</v>
      </c>
    </row>
    <row r="125" spans="1:64" x14ac:dyDescent="0.3">
      <c r="A125" s="5">
        <v>124</v>
      </c>
      <c r="B125" s="19">
        <v>10.804833340225741</v>
      </c>
      <c r="C125" s="20">
        <v>131.99733699999999</v>
      </c>
      <c r="D125" s="20">
        <v>129.29601700000001</v>
      </c>
      <c r="E125" s="20">
        <v>163.63779600000001</v>
      </c>
      <c r="F125" s="49">
        <f>IFERROR(SUM(C125:E125),IF(Data!$B$2="",0,"-"))</f>
        <v>424.93115</v>
      </c>
      <c r="G125" s="50">
        <f>IFERROR(F125-Annex!$B$10,IF(Data!$B$2="",0,"-"))</f>
        <v>148.30315000000002</v>
      </c>
      <c r="H125" s="50">
        <f>IFERROR(-14000*(G125-INDEX(G:G,IFERROR(MATCH($B125-Annex!$B$11/60,$B:$B),2)))/(60*($B125-INDEX($B:$B,IFERROR(MATCH($B125-Annex!$B$11/60,$B:$B),2)))),IF(Data!$B$2="",0,"-"))</f>
        <v>201.00103272457187</v>
      </c>
      <c r="I125" s="20">
        <v>1.31816194</v>
      </c>
      <c r="J125" s="20">
        <v>155.27199999999999</v>
      </c>
      <c r="K125" s="20">
        <v>9.8999999999999993E+37</v>
      </c>
      <c r="L125" s="20">
        <v>551.4</v>
      </c>
      <c r="M125" s="20">
        <v>126.05800000000001</v>
      </c>
      <c r="N125" s="20">
        <v>533.303</v>
      </c>
      <c r="O125" s="20">
        <v>492.89600000000002</v>
      </c>
      <c r="P125" s="20">
        <v>46.914000000000001</v>
      </c>
      <c r="Q125" s="20">
        <v>242.81399999999999</v>
      </c>
      <c r="R125" s="20">
        <v>192.78100000000001</v>
      </c>
      <c r="S125" s="20">
        <v>218.25</v>
      </c>
      <c r="T125" s="20">
        <v>173.61</v>
      </c>
      <c r="U125" s="20">
        <v>85.27</v>
      </c>
      <c r="V125" s="20">
        <v>27.96</v>
      </c>
      <c r="W125" s="20">
        <v>173.34399999999999</v>
      </c>
      <c r="X125" s="20">
        <v>46.81</v>
      </c>
      <c r="Y125" s="20">
        <v>30.486999999999998</v>
      </c>
      <c r="Z125" s="20">
        <v>91.231999999999999</v>
      </c>
      <c r="AA125" s="20">
        <v>38.502000000000002</v>
      </c>
      <c r="AB125" s="20">
        <v>239.86699999999999</v>
      </c>
      <c r="AC125" s="20">
        <v>42.335000000000001</v>
      </c>
      <c r="AD125" s="20">
        <v>29.925999999999998</v>
      </c>
      <c r="AE125" s="20">
        <v>31.048999999999999</v>
      </c>
      <c r="AF125" s="50">
        <f>IFERROR(AVERAGE(INDEX(AJ:AJ,IFERROR(MATCH($B125-Annex!$B$4/60,$B:$B),2)):AJ125),IF(Data!$B$2="",0,"-"))</f>
        <v>-6.0908948265961859E-3</v>
      </c>
      <c r="AG125" s="50">
        <f>IFERROR(AVERAGE(INDEX(AK:AK,IFERROR(MATCH($B125-Annex!$B$4/60,$B:$B),2)):AK125),IF(Data!$B$2="",0,"-"))</f>
        <v>4.6365047878677315</v>
      </c>
      <c r="AH125" s="50">
        <f>IFERROR(AVERAGE(INDEX(AL:AL,IFERROR(MATCH($B125-Annex!$B$4/60,$B:$B),2)):AL125),IF(Data!$B$2="",0,"-"))</f>
        <v>0.36865942622840564</v>
      </c>
      <c r="AI125" s="50">
        <f>IFERROR(AVERAGE(INDEX(AM:AM,IFERROR(MATCH($B125-Annex!$B$4/60,$B:$B),2)):AM125),IF(Data!$B$2="",0,"-"))</f>
        <v>-32.258355301224697</v>
      </c>
      <c r="AJ125" s="50">
        <f>IFERROR((5.670373*10^-8*(AN125+273.15)^4+((Annex!$B$5+Annex!$B$6)*(AN125-J125)+Annex!$B$7*(AN125-INDEX(AN:AN,IFERROR(MATCH($B125-Annex!$B$9/60,$B:$B),2)))/(60*($B125-INDEX($B:$B,IFERROR(MATCH($B125-Annex!$B$9/60,$B:$B),2)))))/Annex!$B$8)/1000,IF(Data!$B$2="",0,"-"))</f>
        <v>0.12978209740072383</v>
      </c>
      <c r="AK125" s="50">
        <f>IFERROR((5.670373*10^-8*(AO125+273.15)^4+((Annex!$B$5+Annex!$B$6)*(AO125-M125)+Annex!$B$7*(AO125-INDEX(AO:AO,IFERROR(MATCH($B125-Annex!$B$9/60,$B:$B),2)))/(60*($B125-INDEX($B:$B,IFERROR(MATCH($B125-Annex!$B$9/60,$B:$B),2)))))/Annex!$B$8)/1000,IF(Data!$B$2="",0,"-"))</f>
        <v>2.9224458337173487</v>
      </c>
      <c r="AL125" s="50">
        <f>IFERROR((5.670373*10^-8*(AP125+273.15)^4+((Annex!$B$5+Annex!$B$6)*(AP125-P125)+Annex!$B$7*(AP125-INDEX(AP:AP,IFERROR(MATCH($B125-Annex!$B$9/60,$B:$B),2)))/(60*($B125-INDEX($B:$B,IFERROR(MATCH($B125-Annex!$B$9/60,$B:$B),2)))))/Annex!$B$8)/1000,IF(Data!$B$2="",0,"-"))</f>
        <v>0.395229153500329</v>
      </c>
      <c r="AM125" s="50">
        <f>IFERROR((5.670373*10^-8*(AQ125+273.15)^4+((Annex!$B$5+Annex!$B$6)*(AQ125-S125)+Annex!$B$7*(AQ125-INDEX(AQ:AQ,IFERROR(MATCH($B125-Annex!$B$9/60,$B:$B),2)))/(60*($B125-INDEX($B:$B,IFERROR(MATCH($B125-Annex!$B$9/60,$B:$B),2)))))/Annex!$B$8)/1000,IF(Data!$B$2="",0,"-"))</f>
        <v>-61.293745522594008</v>
      </c>
      <c r="AN125" s="20">
        <v>63.338999999999999</v>
      </c>
      <c r="AO125" s="20">
        <v>92.141000000000005</v>
      </c>
      <c r="AP125" s="20">
        <v>28.75</v>
      </c>
      <c r="AQ125" s="20">
        <v>-26.327999999999999</v>
      </c>
      <c r="AR125" s="20">
        <v>336.70499999999998</v>
      </c>
      <c r="AS125" s="20">
        <v>27.89</v>
      </c>
      <c r="AT125" s="20">
        <v>338.79700000000003</v>
      </c>
      <c r="AU125" s="50">
        <f>IFERROR(AVERAGE(INDEX(BA:BA,IFERROR(MATCH($B125-Annex!$B$4/60,$B:$B),2)):BA125),IF(Data!$B$2="",0,"-"))</f>
        <v>8.1818375903598355</v>
      </c>
      <c r="AV125" s="50">
        <f>IFERROR(AVERAGE(INDEX(BB:BB,IFERROR(MATCH($B125-Annex!$B$4/60,$B:$B),2)):BB125),IF(Data!$B$2="",0,"-"))</f>
        <v>28.487741050802633</v>
      </c>
      <c r="AW125" s="50">
        <f>IFERROR(AVERAGE(INDEX(BC:BC,IFERROR(MATCH($B125-Annex!$B$4/60,$B:$B),2)):BC125),IF(Data!$B$2="",0,"-"))</f>
        <v>1.9211559676009002</v>
      </c>
      <c r="AX125" s="50">
        <f>IFERROR(AVERAGE(INDEX(BD:BD,IFERROR(MATCH($B125-Annex!$B$4/60,$B:$B),2)):BD125),IF(Data!$B$2="",0,"-"))</f>
        <v>30.748264584918054</v>
      </c>
      <c r="AY125" s="50">
        <f>IFERROR(AVERAGE(INDEX(BE:BE,IFERROR(MATCH($B125-Annex!$B$4/60,$B:$B),2)):BE125),IF(Data!$B$2="",0,"-"))</f>
        <v>1.0122322698003143</v>
      </c>
      <c r="AZ125" s="50">
        <f>IFERROR(AVERAGE(INDEX(BF:BF,IFERROR(MATCH($B125-Annex!$B$4/60,$B:$B),2)):BF125),IF(Data!$B$2="",0,"-"))</f>
        <v>0.96308908159387685</v>
      </c>
      <c r="BA125" s="50">
        <f>IFERROR((5.670373*10^-8*(BG125+273.15)^4+((Annex!$B$5+Annex!$B$6)*(BG125-J125)+Annex!$B$7*(BG125-INDEX(BG:BG,IFERROR(MATCH($B125-Annex!$B$9/60,$B:$B),2)))/(60*($B125-INDEX($B:$B,IFERROR(MATCH($B125-Annex!$B$9/60,$B:$B),2)))))/Annex!$B$8)/1000,IF(Data!$B$2="",0,"-"))</f>
        <v>8.5362472306572901</v>
      </c>
      <c r="BB125" s="50">
        <f>IFERROR((5.670373*10^-8*(BH125+273.15)^4+((Annex!$B$5+Annex!$B$6)*(BH125-M125)+Annex!$B$7*(BH125-INDEX(BH:BH,IFERROR(MATCH($B125-Annex!$B$9/60,$B:$B),2)))/(60*($B125-INDEX($B:$B,IFERROR(MATCH($B125-Annex!$B$9/60,$B:$B),2)))))/Annex!$B$8)/1000,IF(Data!$B$2="",0,"-"))</f>
        <v>109.04884124575079</v>
      </c>
      <c r="BC125" s="50">
        <f>IFERROR((5.670373*10^-8*(BI125+273.15)^4+((Annex!$B$5+Annex!$B$6)*(BI125-P125)+Annex!$B$7*(BI125-INDEX(BI:BI,IFERROR(MATCH($B125-Annex!$B$9/60,$B:$B),2)))/(60*($B125-INDEX($B:$B,IFERROR(MATCH($B125-Annex!$B$9/60,$B:$B),2)))))/Annex!$B$8)/1000,IF(Data!$B$2="",0,"-"))</f>
        <v>2.047690302074209</v>
      </c>
      <c r="BD125" s="50">
        <f>IFERROR((5.670373*10^-8*(BJ125+273.15)^4+((Annex!$B$5+Annex!$B$6)*(BJ125-S125)+Annex!$B$7*(BJ125-INDEX(BJ:BJ,IFERROR(MATCH($B125-Annex!$B$9/60,$B:$B),2)))/(60*($B125-INDEX($B:$B,IFERROR(MATCH($B125-Annex!$B$9/60,$B:$B),2)))))/Annex!$B$8)/1000,IF(Data!$B$2="",0,"-"))</f>
        <v>66.99189106887961</v>
      </c>
      <c r="BE125" s="50">
        <f>IFERROR((5.670373*10^-8*(BK125+273.15)^4+((Annex!$B$5+Annex!$B$6)*(BK125-V125)+Annex!$B$7*(BK125-INDEX(BK:BK,IFERROR(MATCH($B125-Annex!$B$9/60,$B:$B),2)))/(60*($B125-INDEX($B:$B,IFERROR(MATCH($B125-Annex!$B$9/60,$B:$B),2)))))/Annex!$B$8)/1000,IF(Data!$B$2="",0,"-"))</f>
        <v>1.0510871897508698</v>
      </c>
      <c r="BF125" s="50">
        <f>IFERROR((5.670373*10^-8*(BL125+273.15)^4+((Annex!$B$5+Annex!$B$6)*(BL125-Y125)+Annex!$B$7*(BL125-INDEX(BL:BL,IFERROR(MATCH($B125-Annex!$B$9/60,$B:$B),2)))/(60*($B125-INDEX($B:$B,IFERROR(MATCH($B125-Annex!$B$9/60,$B:$B),2)))))/Annex!$B$8)/1000,IF(Data!$B$2="",0,"-"))</f>
        <v>1.0193472931760419</v>
      </c>
      <c r="BG125" s="20">
        <v>200.107</v>
      </c>
      <c r="BH125" s="20">
        <v>362.58</v>
      </c>
      <c r="BI125" s="20">
        <v>53.712000000000003</v>
      </c>
      <c r="BJ125" s="20">
        <v>348.392</v>
      </c>
      <c r="BK125" s="20">
        <v>32.610999999999997</v>
      </c>
      <c r="BL125" s="20">
        <v>34.015000000000001</v>
      </c>
    </row>
    <row r="126" spans="1:64" x14ac:dyDescent="0.3">
      <c r="A126" s="5">
        <v>125</v>
      </c>
      <c r="B126" s="19">
        <v>10.901000004960224</v>
      </c>
      <c r="C126" s="20">
        <v>132.00953799999999</v>
      </c>
      <c r="D126" s="20">
        <v>129.24389400000001</v>
      </c>
      <c r="E126" s="20">
        <v>163.57912200000001</v>
      </c>
      <c r="F126" s="49">
        <f>IFERROR(SUM(C126:E126),IF(Data!$B$2="",0,"-"))</f>
        <v>424.83255399999996</v>
      </c>
      <c r="G126" s="50">
        <f>IFERROR(F126-Annex!$B$10,IF(Data!$B$2="",0,"-"))</f>
        <v>148.20455399999997</v>
      </c>
      <c r="H126" s="50">
        <f>IFERROR(-14000*(G126-INDEX(G:G,IFERROR(MATCH($B126-Annex!$B$11/60,$B:$B),2)))/(60*($B126-INDEX($B:$B,IFERROR(MATCH($B126-Annex!$B$11/60,$B:$B),2)))),IF(Data!$B$2="",0,"-"))</f>
        <v>180.12485869622893</v>
      </c>
      <c r="I126" s="20">
        <v>1.27693693</v>
      </c>
      <c r="J126" s="20">
        <v>161.21899999999999</v>
      </c>
      <c r="K126" s="20">
        <v>9.8999999999999993E+37</v>
      </c>
      <c r="L126" s="20">
        <v>561.42399999999998</v>
      </c>
      <c r="M126" s="20">
        <v>177.965</v>
      </c>
      <c r="N126" s="20">
        <v>667.36599999999999</v>
      </c>
      <c r="O126" s="20">
        <v>498.06900000000002</v>
      </c>
      <c r="P126" s="20">
        <v>47.244</v>
      </c>
      <c r="Q126" s="20">
        <v>344.33600000000001</v>
      </c>
      <c r="R126" s="20">
        <v>194.25700000000001</v>
      </c>
      <c r="S126" s="20">
        <v>175.226</v>
      </c>
      <c r="T126" s="20">
        <v>396.53300000000002</v>
      </c>
      <c r="U126" s="20">
        <v>86.587999999999994</v>
      </c>
      <c r="V126" s="20">
        <v>27.469000000000001</v>
      </c>
      <c r="W126" s="20">
        <v>131.98599999999999</v>
      </c>
      <c r="X126" s="20">
        <v>47.4</v>
      </c>
      <c r="Y126" s="20">
        <v>31.189</v>
      </c>
      <c r="Z126" s="20">
        <v>165.334</v>
      </c>
      <c r="AA126" s="20">
        <v>38.866</v>
      </c>
      <c r="AB126" s="20">
        <v>216.25200000000001</v>
      </c>
      <c r="AC126" s="20">
        <v>42.387</v>
      </c>
      <c r="AD126" s="20">
        <v>-7.7389999999999999</v>
      </c>
      <c r="AE126" s="20">
        <v>31.294</v>
      </c>
      <c r="AF126" s="50">
        <f>IFERROR(AVERAGE(INDEX(AJ:AJ,IFERROR(MATCH($B126-Annex!$B$4/60,$B:$B),2)):AJ126),IF(Data!$B$2="",0,"-"))</f>
        <v>4.9926503675403126E-2</v>
      </c>
      <c r="AG126" s="50">
        <f>IFERROR(AVERAGE(INDEX(AK:AK,IFERROR(MATCH($B126-Annex!$B$4/60,$B:$B),2)):AK126),IF(Data!$B$2="",0,"-"))</f>
        <v>-4.1720130026426698</v>
      </c>
      <c r="AH126" s="50">
        <f>IFERROR(AVERAGE(INDEX(AL:AL,IFERROR(MATCH($B126-Annex!$B$4/60,$B:$B),2)):AL126),IF(Data!$B$2="",0,"-"))</f>
        <v>0.37440247799902238</v>
      </c>
      <c r="AI126" s="50">
        <f>IFERROR(AVERAGE(INDEX(AM:AM,IFERROR(MATCH($B126-Annex!$B$4/60,$B:$B),2)):AM126),IF(Data!$B$2="",0,"-"))</f>
        <v>-38.997284223233905</v>
      </c>
      <c r="AJ126" s="50">
        <f>IFERROR((5.670373*10^-8*(AN126+273.15)^4+((Annex!$B$5+Annex!$B$6)*(AN126-J126)+Annex!$B$7*(AN126-INDEX(AN:AN,IFERROR(MATCH($B126-Annex!$B$9/60,$B:$B),2)))/(60*($B126-INDEX($B:$B,IFERROR(MATCH($B126-Annex!$B$9/60,$B:$B),2)))))/Annex!$B$8)/1000,IF(Data!$B$2="",0,"-"))</f>
        <v>9.6203297650633429E-2</v>
      </c>
      <c r="AK126" s="50">
        <f>IFERROR((5.670373*10^-8*(AO126+273.15)^4+((Annex!$B$5+Annex!$B$6)*(AO126-M126)+Annex!$B$7*(AO126-INDEX(AO:AO,IFERROR(MATCH($B126-Annex!$B$9/60,$B:$B),2)))/(60*($B126-INDEX($B:$B,IFERROR(MATCH($B126-Annex!$B$9/60,$B:$B),2)))))/Annex!$B$8)/1000,IF(Data!$B$2="",0,"-"))</f>
        <v>-45.802074997876701</v>
      </c>
      <c r="AL126" s="50">
        <f>IFERROR((5.670373*10^-8*(AP126+273.15)^4+((Annex!$B$5+Annex!$B$6)*(AP126-P126)+Annex!$B$7*(AP126-INDEX(AP:AP,IFERROR(MATCH($B126-Annex!$B$9/60,$B:$B),2)))/(60*($B126-INDEX($B:$B,IFERROR(MATCH($B126-Annex!$B$9/60,$B:$B),2)))))/Annex!$B$8)/1000,IF(Data!$B$2="",0,"-"))</f>
        <v>0.37009458412276897</v>
      </c>
      <c r="AM126" s="50">
        <f>IFERROR((5.670373*10^-8*(AQ126+273.15)^4+((Annex!$B$5+Annex!$B$6)*(AQ126-S126)+Annex!$B$7*(AQ126-INDEX(AQ:AQ,IFERROR(MATCH($B126-Annex!$B$9/60,$B:$B),2)))/(60*($B126-INDEX($B:$B,IFERROR(MATCH($B126-Annex!$B$9/60,$B:$B),2)))))/Annex!$B$8)/1000,IF(Data!$B$2="",0,"-"))</f>
        <v>-77.197089139409115</v>
      </c>
      <c r="AN126" s="20">
        <v>64.963999999999999</v>
      </c>
      <c r="AO126" s="20">
        <v>25.222999999999999</v>
      </c>
      <c r="AP126" s="20">
        <v>29.030999999999999</v>
      </c>
      <c r="AQ126" s="20">
        <v>-85.638999999999996</v>
      </c>
      <c r="AR126" s="20">
        <v>345.99900000000002</v>
      </c>
      <c r="AS126" s="20">
        <v>28.399000000000001</v>
      </c>
      <c r="AT126" s="20">
        <v>362.411</v>
      </c>
      <c r="AU126" s="50">
        <f>IFERROR(AVERAGE(INDEX(BA:BA,IFERROR(MATCH($B126-Annex!$B$4/60,$B:$B),2)):BA126),IF(Data!$B$2="",0,"-"))</f>
        <v>8.3771699549617118</v>
      </c>
      <c r="AV126" s="50">
        <f>IFERROR(AVERAGE(INDEX(BB:BB,IFERROR(MATCH($B126-Annex!$B$4/60,$B:$B),2)):BB126),IF(Data!$B$2="",0,"-"))</f>
        <v>21.078290910865125</v>
      </c>
      <c r="AW126" s="50">
        <f>IFERROR(AVERAGE(INDEX(BC:BC,IFERROR(MATCH($B126-Annex!$B$4/60,$B:$B),2)):BC126),IF(Data!$B$2="",0,"-"))</f>
        <v>1.9686090632826843</v>
      </c>
      <c r="AX126" s="50">
        <f>IFERROR(AVERAGE(INDEX(BD:BD,IFERROR(MATCH($B126-Annex!$B$4/60,$B:$B),2)):BD126),IF(Data!$B$2="",0,"-"))</f>
        <v>41.273464698558371</v>
      </c>
      <c r="AY126" s="50">
        <f>IFERROR(AVERAGE(INDEX(BE:BE,IFERROR(MATCH($B126-Annex!$B$4/60,$B:$B),2)):BE126),IF(Data!$B$2="",0,"-"))</f>
        <v>1.0355839614389832</v>
      </c>
      <c r="AZ126" s="50">
        <f>IFERROR(AVERAGE(INDEX(BF:BF,IFERROR(MATCH($B126-Annex!$B$4/60,$B:$B),2)):BF126),IF(Data!$B$2="",0,"-"))</f>
        <v>0.98880575154764849</v>
      </c>
      <c r="BA126" s="50">
        <f>IFERROR((5.670373*10^-8*(BG126+273.15)^4+((Annex!$B$5+Annex!$B$6)*(BG126-J126)+Annex!$B$7*(BG126-INDEX(BG:BG,IFERROR(MATCH($B126-Annex!$B$9/60,$B:$B),2)))/(60*($B126-INDEX($B:$B,IFERROR(MATCH($B126-Annex!$B$9/60,$B:$B),2)))))/Annex!$B$8)/1000,IF(Data!$B$2="",0,"-"))</f>
        <v>8.711320937147784</v>
      </c>
      <c r="BB126" s="50">
        <f>IFERROR((5.670373*10^-8*(BH126+273.15)^4+((Annex!$B$5+Annex!$B$6)*(BH126-M126)+Annex!$B$7*(BH126-INDEX(BH:BH,IFERROR(MATCH($B126-Annex!$B$9/60,$B:$B),2)))/(60*($B126-INDEX($B:$B,IFERROR(MATCH($B126-Annex!$B$9/60,$B:$B),2)))))/Annex!$B$8)/1000,IF(Data!$B$2="",0,"-"))</f>
        <v>-8.8007821417784857</v>
      </c>
      <c r="BC126" s="50">
        <f>IFERROR((5.670373*10^-8*(BI126+273.15)^4+((Annex!$B$5+Annex!$B$6)*(BI126-P126)+Annex!$B$7*(BI126-INDEX(BI:BI,IFERROR(MATCH($B126-Annex!$B$9/60,$B:$B),2)))/(60*($B126-INDEX($B:$B,IFERROR(MATCH($B126-Annex!$B$9/60,$B:$B),2)))))/Annex!$B$8)/1000,IF(Data!$B$2="",0,"-"))</f>
        <v>2.080657845869621</v>
      </c>
      <c r="BD126" s="50">
        <f>IFERROR((5.670373*10^-8*(BJ126+273.15)^4+((Annex!$B$5+Annex!$B$6)*(BJ126-S126)+Annex!$B$7*(BJ126-INDEX(BJ:BJ,IFERROR(MATCH($B126-Annex!$B$9/60,$B:$B),2)))/(60*($B126-INDEX($B:$B,IFERROR(MATCH($B126-Annex!$B$9/60,$B:$B),2)))))/Annex!$B$8)/1000,IF(Data!$B$2="",0,"-"))</f>
        <v>82.92197787985738</v>
      </c>
      <c r="BE126" s="50">
        <f>IFERROR((5.670373*10^-8*(BK126+273.15)^4+((Annex!$B$5+Annex!$B$6)*(BK126-V126)+Annex!$B$7*(BK126-INDEX(BK:BK,IFERROR(MATCH($B126-Annex!$B$9/60,$B:$B),2)))/(60*($B126-INDEX($B:$B,IFERROR(MATCH($B126-Annex!$B$9/60,$B:$B),2)))))/Annex!$B$8)/1000,IF(Data!$B$2="",0,"-"))</f>
        <v>1.076388450097701</v>
      </c>
      <c r="BF126" s="50">
        <f>IFERROR((5.670373*10^-8*(BL126+273.15)^4+((Annex!$B$5+Annex!$B$6)*(BL126-Y126)+Annex!$B$7*(BL126-INDEX(BL:BL,IFERROR(MATCH($B126-Annex!$B$9/60,$B:$B),2)))/(60*($B126-INDEX($B:$B,IFERROR(MATCH($B126-Annex!$B$9/60,$B:$B),2)))))/Annex!$B$8)/1000,IF(Data!$B$2="",0,"-"))</f>
        <v>1.0504300658559589</v>
      </c>
      <c r="BG126" s="20">
        <v>205.452</v>
      </c>
      <c r="BH126" s="20">
        <v>195.14599999999999</v>
      </c>
      <c r="BI126" s="20">
        <v>55.069000000000003</v>
      </c>
      <c r="BJ126" s="20">
        <v>396.21300000000002</v>
      </c>
      <c r="BK126" s="20">
        <v>33.101999999999997</v>
      </c>
      <c r="BL126" s="20">
        <v>34.540999999999997</v>
      </c>
    </row>
    <row r="127" spans="1:64" x14ac:dyDescent="0.3">
      <c r="A127" s="5">
        <v>126</v>
      </c>
      <c r="B127" s="19">
        <v>10.997166669694707</v>
      </c>
      <c r="C127" s="20">
        <v>131.63852499999999</v>
      </c>
      <c r="D127" s="20">
        <v>129.821313</v>
      </c>
      <c r="E127" s="20">
        <v>163.47319999999999</v>
      </c>
      <c r="F127" s="49">
        <f>IFERROR(SUM(C127:E127),IF(Data!$B$2="",0,"-"))</f>
        <v>424.93303800000001</v>
      </c>
      <c r="G127" s="50">
        <f>IFERROR(F127-Annex!$B$10,IF(Data!$B$2="",0,"-"))</f>
        <v>148.30503800000002</v>
      </c>
      <c r="H127" s="50">
        <f>IFERROR(-14000*(G127-INDEX(G:G,IFERROR(MATCH($B127-Annex!$B$11/60,$B:$B),2)))/(60*($B127-INDEX($B:$B,IFERROR(MATCH($B127-Annex!$B$11/60,$B:$B),2)))),IF(Data!$B$2="",0,"-"))</f>
        <v>160.06177170420128</v>
      </c>
      <c r="I127" s="20">
        <v>1.27693693</v>
      </c>
      <c r="J127" s="20">
        <v>163.327</v>
      </c>
      <c r="K127" s="20">
        <v>1289.444</v>
      </c>
      <c r="L127" s="20">
        <v>564.55999999999995</v>
      </c>
      <c r="M127" s="20">
        <v>129.083</v>
      </c>
      <c r="N127" s="20">
        <v>500.39800000000002</v>
      </c>
      <c r="O127" s="20">
        <v>507.351</v>
      </c>
      <c r="P127" s="20">
        <v>48.744999999999997</v>
      </c>
      <c r="Q127" s="20">
        <v>294.16399999999999</v>
      </c>
      <c r="R127" s="20">
        <v>203.30500000000001</v>
      </c>
      <c r="S127" s="20">
        <v>312.11500000000001</v>
      </c>
      <c r="T127" s="20">
        <v>355.94099999999997</v>
      </c>
      <c r="U127" s="20">
        <v>88.575999999999993</v>
      </c>
      <c r="V127" s="20">
        <v>27.363</v>
      </c>
      <c r="W127" s="20">
        <v>233.81399999999999</v>
      </c>
      <c r="X127" s="20">
        <v>48.057000000000002</v>
      </c>
      <c r="Y127" s="20">
        <v>31.645</v>
      </c>
      <c r="Z127" s="20">
        <v>147.304</v>
      </c>
      <c r="AA127" s="20">
        <v>39.247999999999998</v>
      </c>
      <c r="AB127" s="20">
        <v>203.429</v>
      </c>
      <c r="AC127" s="20">
        <v>44.295000000000002</v>
      </c>
      <c r="AD127" s="20">
        <v>-21.236999999999998</v>
      </c>
      <c r="AE127" s="20">
        <v>31.628</v>
      </c>
      <c r="AF127" s="50">
        <f>IFERROR(AVERAGE(INDEX(AJ:AJ,IFERROR(MATCH($B127-Annex!$B$4/60,$B:$B),2)):AJ127),IF(Data!$B$2="",0,"-"))</f>
        <v>0.10116749129442325</v>
      </c>
      <c r="AG127" s="50">
        <f>IFERROR(AVERAGE(INDEX(AK:AK,IFERROR(MATCH($B127-Annex!$B$4/60,$B:$B),2)):AK127),IF(Data!$B$2="",0,"-"))</f>
        <v>-5.7059942140861679</v>
      </c>
      <c r="AH127" s="50">
        <f>IFERROR(AVERAGE(INDEX(AL:AL,IFERROR(MATCH($B127-Annex!$B$4/60,$B:$B),2)):AL127),IF(Data!$B$2="",0,"-"))</f>
        <v>0.35995821233245934</v>
      </c>
      <c r="AI127" s="50">
        <f>IFERROR(AVERAGE(INDEX(AM:AM,IFERROR(MATCH($B127-Annex!$B$4/60,$B:$B),2)):AM127),IF(Data!$B$2="",0,"-"))</f>
        <v>-27.737584224371457</v>
      </c>
      <c r="AJ127" s="50">
        <f>IFERROR((5.670373*10^-8*(AN127+273.15)^4+((Annex!$B$5+Annex!$B$6)*(AN127-J127)+Annex!$B$7*(AN127-INDEX(AN:AN,IFERROR(MATCH($B127-Annex!$B$9/60,$B:$B),2)))/(60*($B127-INDEX($B:$B,IFERROR(MATCH($B127-Annex!$B$9/60,$B:$B),2)))))/Annex!$B$8)/1000,IF(Data!$B$2="",0,"-"))</f>
        <v>8.2179293204024936E-2</v>
      </c>
      <c r="AK127" s="50">
        <f>IFERROR((5.670373*10^-8*(AO127+273.15)^4+((Annex!$B$5+Annex!$B$6)*(AO127-M127)+Annex!$B$7*(AO127-INDEX(AO:AO,IFERROR(MATCH($B127-Annex!$B$9/60,$B:$B),2)))/(60*($B127-INDEX($B:$B,IFERROR(MATCH($B127-Annex!$B$9/60,$B:$B),2)))))/Annex!$B$8)/1000,IF(Data!$B$2="",0,"-"))</f>
        <v>44.967489969912556</v>
      </c>
      <c r="AL127" s="50">
        <f>IFERROR((5.670373*10^-8*(AP127+273.15)^4+((Annex!$B$5+Annex!$B$6)*(AP127-P127)+Annex!$B$7*(AP127-INDEX(AP:AP,IFERROR(MATCH($B127-Annex!$B$9/60,$B:$B),2)))/(60*($B127-INDEX($B:$B,IFERROR(MATCH($B127-Annex!$B$9/60,$B:$B),2)))))/Annex!$B$8)/1000,IF(Data!$B$2="",0,"-"))</f>
        <v>0.30992761801739604</v>
      </c>
      <c r="AM127" s="50">
        <f>IFERROR((5.670373*10^-8*(AQ127+273.15)^4+((Annex!$B$5+Annex!$B$6)*(AQ127-S127)+Annex!$B$7*(AQ127-INDEX(AQ:AQ,IFERROR(MATCH($B127-Annex!$B$9/60,$B:$B),2)))/(60*($B127-INDEX($B:$B,IFERROR(MATCH($B127-Annex!$B$9/60,$B:$B),2)))))/Annex!$B$8)/1000,IF(Data!$B$2="",0,"-"))</f>
        <v>2.5131752273095302</v>
      </c>
      <c r="AN127" s="20">
        <v>66.64</v>
      </c>
      <c r="AO127" s="20">
        <v>182.928</v>
      </c>
      <c r="AP127" s="20">
        <v>29.347000000000001</v>
      </c>
      <c r="AQ127" s="20">
        <v>-5.7220000000000004</v>
      </c>
      <c r="AR127" s="20">
        <v>355.00900000000001</v>
      </c>
      <c r="AS127" s="20">
        <v>28.978000000000002</v>
      </c>
      <c r="AT127" s="20">
        <v>272.51900000000001</v>
      </c>
      <c r="AU127" s="50">
        <f>IFERROR(AVERAGE(INDEX(BA:BA,IFERROR(MATCH($B127-Annex!$B$4/60,$B:$B),2)):BA127),IF(Data!$B$2="",0,"-"))</f>
        <v>8.5320878019575304</v>
      </c>
      <c r="AV127" s="50">
        <f>IFERROR(AVERAGE(INDEX(BB:BB,IFERROR(MATCH($B127-Annex!$B$4/60,$B:$B),2)):BB127),IF(Data!$B$2="",0,"-"))</f>
        <v>9.3125060736495708</v>
      </c>
      <c r="AW127" s="50">
        <f>IFERROR(AVERAGE(INDEX(BC:BC,IFERROR(MATCH($B127-Annex!$B$4/60,$B:$B),2)):BC127),IF(Data!$B$2="",0,"-"))</f>
        <v>2.0086836080270802</v>
      </c>
      <c r="AX127" s="50">
        <f>IFERROR(AVERAGE(INDEX(BD:BD,IFERROR(MATCH($B127-Annex!$B$4/60,$B:$B),2)):BD127),IF(Data!$B$2="",0,"-"))</f>
        <v>22.211318194866092</v>
      </c>
      <c r="AY127" s="50">
        <f>IFERROR(AVERAGE(INDEX(BE:BE,IFERROR(MATCH($B127-Annex!$B$4/60,$B:$B),2)):BE127),IF(Data!$B$2="",0,"-"))</f>
        <v>1.044990170542154</v>
      </c>
      <c r="AZ127" s="50">
        <f>IFERROR(AVERAGE(INDEX(BF:BF,IFERROR(MATCH($B127-Annex!$B$4/60,$B:$B),2)):BF127),IF(Data!$B$2="",0,"-"))</f>
        <v>1.0026995058610431</v>
      </c>
      <c r="BA127" s="50">
        <f>IFERROR((5.670373*10^-8*(BG127+273.15)^4+((Annex!$B$5+Annex!$B$6)*(BG127-J127)+Annex!$B$7*(BG127-INDEX(BG:BG,IFERROR(MATCH($B127-Annex!$B$9/60,$B:$B),2)))/(60*($B127-INDEX($B:$B,IFERROR(MATCH($B127-Annex!$B$9/60,$B:$B),2)))))/Annex!$B$8)/1000,IF(Data!$B$2="",0,"-"))</f>
        <v>8.8786693183967689</v>
      </c>
      <c r="BB127" s="50">
        <f>IFERROR((5.670373*10^-8*(BH127+273.15)^4+((Annex!$B$5+Annex!$B$6)*(BH127-M127)+Annex!$B$7*(BH127-INDEX(BH:BH,IFERROR(MATCH($B127-Annex!$B$9/60,$B:$B),2)))/(60*($B127-INDEX($B:$B,IFERROR(MATCH($B127-Annex!$B$9/60,$B:$B),2)))))/Annex!$B$8)/1000,IF(Data!$B$2="",0,"-"))</f>
        <v>-50.952348890195509</v>
      </c>
      <c r="BC127" s="50">
        <f>IFERROR((5.670373*10^-8*(BI127+273.15)^4+((Annex!$B$5+Annex!$B$6)*(BI127-P127)+Annex!$B$7*(BI127-INDEX(BI:BI,IFERROR(MATCH($B127-Annex!$B$9/60,$B:$B),2)))/(60*($B127-INDEX($B:$B,IFERROR(MATCH($B127-Annex!$B$9/60,$B:$B),2)))))/Annex!$B$8)/1000,IF(Data!$B$2="",0,"-"))</f>
        <v>2.1022746819392766</v>
      </c>
      <c r="BD127" s="50">
        <f>IFERROR((5.670373*10^-8*(BJ127+273.15)^4+((Annex!$B$5+Annex!$B$6)*(BJ127-S127)+Annex!$B$7*(BJ127-INDEX(BJ:BJ,IFERROR(MATCH($B127-Annex!$B$9/60,$B:$B),2)))/(60*($B127-INDEX($B:$B,IFERROR(MATCH($B127-Annex!$B$9/60,$B:$B),2)))))/Annex!$B$8)/1000,IF(Data!$B$2="",0,"-"))</f>
        <v>-46.310922471618873</v>
      </c>
      <c r="BE127" s="50">
        <f>IFERROR((5.670373*10^-8*(BK127+273.15)^4+((Annex!$B$5+Annex!$B$6)*(BK127-V127)+Annex!$B$7*(BK127-INDEX(BK:BK,IFERROR(MATCH($B127-Annex!$B$9/60,$B:$B),2)))/(60*($B127-INDEX($B:$B,IFERROR(MATCH($B127-Annex!$B$9/60,$B:$B),2)))))/Annex!$B$8)/1000,IF(Data!$B$2="",0,"-"))</f>
        <v>1.063765850720034</v>
      </c>
      <c r="BF127" s="50">
        <f>IFERROR((5.670373*10^-8*(BL127+273.15)^4+((Annex!$B$5+Annex!$B$6)*(BL127-Y127)+Annex!$B$7*(BL127-INDEX(BL:BL,IFERROR(MATCH($B127-Annex!$B$9/60,$B:$B),2)))/(60*($B127-INDEX($B:$B,IFERROR(MATCH($B127-Annex!$B$9/60,$B:$B),2)))))/Annex!$B$8)/1000,IF(Data!$B$2="",0,"-"))</f>
        <v>1.0334323118091404</v>
      </c>
      <c r="BG127" s="20">
        <v>210.47300000000001</v>
      </c>
      <c r="BH127" s="20">
        <v>236.82300000000001</v>
      </c>
      <c r="BI127" s="20">
        <v>56.478999999999999</v>
      </c>
      <c r="BJ127" s="20">
        <v>241.36099999999999</v>
      </c>
      <c r="BK127" s="20">
        <v>33.540999999999997</v>
      </c>
      <c r="BL127" s="20">
        <v>34.997</v>
      </c>
    </row>
    <row r="128" spans="1:64" x14ac:dyDescent="0.3">
      <c r="A128" s="5">
        <v>127</v>
      </c>
      <c r="B128" s="19">
        <v>11.09333333442919</v>
      </c>
      <c r="C128" s="20">
        <v>132.04696799999999</v>
      </c>
      <c r="D128" s="20">
        <v>129.50287599999999</v>
      </c>
      <c r="E128" s="20">
        <v>163.644318</v>
      </c>
      <c r="F128" s="49">
        <f>IFERROR(SUM(C128:E128),IF(Data!$B$2="",0,"-"))</f>
        <v>425.19416200000001</v>
      </c>
      <c r="G128" s="50">
        <f>IFERROR(F128-Annex!$B$10,IF(Data!$B$2="",0,"-"))</f>
        <v>148.56616200000002</v>
      </c>
      <c r="H128" s="50">
        <f>IFERROR(-14000*(G128-INDEX(G:G,IFERROR(MATCH($B128-Annex!$B$11/60,$B:$B),2)))/(60*($B128-INDEX($B:$B,IFERROR(MATCH($B128-Annex!$B$11/60,$B:$B),2)))),IF(Data!$B$2="",0,"-"))</f>
        <v>71.417314251646914</v>
      </c>
      <c r="I128" s="20">
        <v>1.27693693</v>
      </c>
      <c r="J128" s="20">
        <v>164.89</v>
      </c>
      <c r="K128" s="20">
        <v>9.8999999999999993E+37</v>
      </c>
      <c r="L128" s="20">
        <v>568.01300000000003</v>
      </c>
      <c r="M128" s="20">
        <v>144.08199999999999</v>
      </c>
      <c r="N128" s="20">
        <v>801.31</v>
      </c>
      <c r="O128" s="20">
        <v>508.95600000000002</v>
      </c>
      <c r="P128" s="20">
        <v>48.762</v>
      </c>
      <c r="Q128" s="20">
        <v>280.73599999999999</v>
      </c>
      <c r="R128" s="20">
        <v>207.297</v>
      </c>
      <c r="S128" s="20">
        <v>231.791</v>
      </c>
      <c r="T128" s="20">
        <v>287.69499999999999</v>
      </c>
      <c r="U128" s="20">
        <v>89.980999999999995</v>
      </c>
      <c r="V128" s="20">
        <v>27.802</v>
      </c>
      <c r="W128" s="20">
        <v>263.44600000000003</v>
      </c>
      <c r="X128" s="20">
        <v>48.59</v>
      </c>
      <c r="Y128" s="20">
        <v>31.645</v>
      </c>
      <c r="Z128" s="20">
        <v>223.624</v>
      </c>
      <c r="AA128" s="20">
        <v>39.265000000000001</v>
      </c>
      <c r="AB128" s="20">
        <v>285.387</v>
      </c>
      <c r="AC128" s="20">
        <v>43.914000000000001</v>
      </c>
      <c r="AD128" s="20">
        <v>-15.000999999999999</v>
      </c>
      <c r="AE128" s="20">
        <v>31.698</v>
      </c>
      <c r="AF128" s="50">
        <f>IFERROR(AVERAGE(INDEX(AJ:AJ,IFERROR(MATCH($B128-Annex!$B$4/60,$B:$B),2)):AJ128),IF(Data!$B$2="",0,"-"))</f>
        <v>0.13948614462407774</v>
      </c>
      <c r="AG128" s="50">
        <f>IFERROR(AVERAGE(INDEX(AK:AK,IFERROR(MATCH($B128-Annex!$B$4/60,$B:$B),2)):AK128),IF(Data!$B$2="",0,"-"))</f>
        <v>11.207550442538158</v>
      </c>
      <c r="AH128" s="50">
        <f>IFERROR(AVERAGE(INDEX(AL:AL,IFERROR(MATCH($B128-Annex!$B$4/60,$B:$B),2)):AL128),IF(Data!$B$2="",0,"-"))</f>
        <v>0.35985087903976265</v>
      </c>
      <c r="AI128" s="50">
        <f>IFERROR(AVERAGE(INDEX(AM:AM,IFERROR(MATCH($B128-Annex!$B$4/60,$B:$B),2)):AM128),IF(Data!$B$2="",0,"-"))</f>
        <v>-12.618158235577326</v>
      </c>
      <c r="AJ128" s="50">
        <f>IFERROR((5.670373*10^-8*(AN128+273.15)^4+((Annex!$B$5+Annex!$B$6)*(AN128-J128)+Annex!$B$7*(AN128-INDEX(AN:AN,IFERROR(MATCH($B128-Annex!$B$9/60,$B:$B),2)))/(60*($B128-INDEX($B:$B,IFERROR(MATCH($B128-Annex!$B$9/60,$B:$B),2)))))/Annex!$B$8)/1000,IF(Data!$B$2="",0,"-"))</f>
        <v>0.1141913835144278</v>
      </c>
      <c r="AK128" s="50">
        <f>IFERROR((5.670373*10^-8*(AO128+273.15)^4+((Annex!$B$5+Annex!$B$6)*(AO128-M128)+Annex!$B$7*(AO128-INDEX(AO:AO,IFERROR(MATCH($B128-Annex!$B$9/60,$B:$B),2)))/(60*($B128-INDEX($B:$B,IFERROR(MATCH($B128-Annex!$B$9/60,$B:$B),2)))))/Annex!$B$8)/1000,IF(Data!$B$2="",0,"-"))</f>
        <v>132.6975742517661</v>
      </c>
      <c r="AL128" s="50">
        <f>IFERROR((5.670373*10^-8*(AP128+273.15)^4+((Annex!$B$5+Annex!$B$6)*(AP128-P128)+Annex!$B$7*(AP128-INDEX(AP:AP,IFERROR(MATCH($B128-Annex!$B$9/60,$B:$B),2)))/(60*($B128-INDEX($B:$B,IFERROR(MATCH($B128-Annex!$B$9/60,$B:$B),2)))))/Annex!$B$8)/1000,IF(Data!$B$2="",0,"-"))</f>
        <v>0.36842677575715982</v>
      </c>
      <c r="AM128" s="50">
        <f>IFERROR((5.670373*10^-8*(AQ128+273.15)^4+((Annex!$B$5+Annex!$B$6)*(AQ128-S128)+Annex!$B$7*(AQ128-INDEX(AQ:AQ,IFERROR(MATCH($B128-Annex!$B$9/60,$B:$B),2)))/(60*($B128-INDEX($B:$B,IFERROR(MATCH($B128-Annex!$B$9/60,$B:$B),2)))))/Annex!$B$8)/1000,IF(Data!$B$2="",0,"-"))</f>
        <v>99.450846247316392</v>
      </c>
      <c r="AN128" s="20">
        <v>68.298000000000002</v>
      </c>
      <c r="AO128" s="20">
        <v>296.274</v>
      </c>
      <c r="AP128" s="20">
        <v>29.733000000000001</v>
      </c>
      <c r="AQ128" s="20">
        <v>134.346</v>
      </c>
      <c r="AR128" s="20">
        <v>363.69799999999998</v>
      </c>
      <c r="AS128" s="20">
        <v>29.504000000000001</v>
      </c>
      <c r="AT128" s="20">
        <v>237.96600000000001</v>
      </c>
      <c r="AU128" s="50">
        <f>IFERROR(AVERAGE(INDEX(BA:BA,IFERROR(MATCH($B128-Annex!$B$4/60,$B:$B),2)):BA128),IF(Data!$B$2="",0,"-"))</f>
        <v>8.64311628769957</v>
      </c>
      <c r="AV128" s="50">
        <f>IFERROR(AVERAGE(INDEX(BB:BB,IFERROR(MATCH($B128-Annex!$B$4/60,$B:$B),2)):BB128),IF(Data!$B$2="",0,"-"))</f>
        <v>-0.30854620585450782</v>
      </c>
      <c r="AW128" s="50">
        <f>IFERROR(AVERAGE(INDEX(BC:BC,IFERROR(MATCH($B128-Annex!$B$4/60,$B:$B),2)):BC128),IF(Data!$B$2="",0,"-"))</f>
        <v>2.0448078242100691</v>
      </c>
      <c r="AX128" s="50">
        <f>IFERROR(AVERAGE(INDEX(BD:BD,IFERROR(MATCH($B128-Annex!$B$4/60,$B:$B),2)):BD128),IF(Data!$B$2="",0,"-"))</f>
        <v>4.1778598434337777</v>
      </c>
      <c r="AY128" s="50">
        <f>IFERROR(AVERAGE(INDEX(BE:BE,IFERROR(MATCH($B128-Annex!$B$4/60,$B:$B),2)):BE128),IF(Data!$B$2="",0,"-"))</f>
        <v>1.0489758499062012</v>
      </c>
      <c r="AZ128" s="50">
        <f>IFERROR(AVERAGE(INDEX(BF:BF,IFERROR(MATCH($B128-Annex!$B$4/60,$B:$B),2)):BF128),IF(Data!$B$2="",0,"-"))</f>
        <v>1.0157608346406828</v>
      </c>
      <c r="BA128" s="50">
        <f>IFERROR((5.670373*10^-8*(BG128+273.15)^4+((Annex!$B$5+Annex!$B$6)*(BG128-J128)+Annex!$B$7*(BG128-INDEX(BG:BG,IFERROR(MATCH($B128-Annex!$B$9/60,$B:$B),2)))/(60*($B128-INDEX($B:$B,IFERROR(MATCH($B128-Annex!$B$9/60,$B:$B),2)))))/Annex!$B$8)/1000,IF(Data!$B$2="",0,"-"))</f>
        <v>9.028099338392245</v>
      </c>
      <c r="BB128" s="50">
        <f>IFERROR((5.670373*10^-8*(BH128+273.15)^4+((Annex!$B$5+Annex!$B$6)*(BH128-M128)+Annex!$B$7*(BH128-INDEX(BH:BH,IFERROR(MATCH($B128-Annex!$B$9/60,$B:$B),2)))/(60*($B128-INDEX($B:$B,IFERROR(MATCH($B128-Annex!$B$9/60,$B:$B),2)))))/Annex!$B$8)/1000,IF(Data!$B$2="",0,"-"))</f>
        <v>-39.508698633412095</v>
      </c>
      <c r="BC128" s="50">
        <f>IFERROR((5.670373*10^-8*(BI128+273.15)^4+((Annex!$B$5+Annex!$B$6)*(BI128-P128)+Annex!$B$7*(BI128-INDEX(BI:BI,IFERROR(MATCH($B128-Annex!$B$9/60,$B:$B),2)))/(60*($B128-INDEX($B:$B,IFERROR(MATCH($B128-Annex!$B$9/60,$B:$B),2)))))/Annex!$B$8)/1000,IF(Data!$B$2="",0,"-"))</f>
        <v>2.1352603780576116</v>
      </c>
      <c r="BD128" s="50">
        <f>IFERROR((5.670373*10^-8*(BJ128+273.15)^4+((Annex!$B$5+Annex!$B$6)*(BJ128-S128)+Annex!$B$7*(BJ128-INDEX(BJ:BJ,IFERROR(MATCH($B128-Annex!$B$9/60,$B:$B),2)))/(60*($B128-INDEX($B:$B,IFERROR(MATCH($B128-Annex!$B$9/60,$B:$B),2)))))/Annex!$B$8)/1000,IF(Data!$B$2="",0,"-"))</f>
        <v>-129.27409179688397</v>
      </c>
      <c r="BE128" s="50">
        <f>IFERROR((5.670373*10^-8*(BK128+273.15)^4+((Annex!$B$5+Annex!$B$6)*(BK128-V128)+Annex!$B$7*(BK128-INDEX(BK:BK,IFERROR(MATCH($B128-Annex!$B$9/60,$B:$B),2)))/(60*($B128-INDEX($B:$B,IFERROR(MATCH($B128-Annex!$B$9/60,$B:$B),2)))))/Annex!$B$8)/1000,IF(Data!$B$2="",0,"-"))</f>
        <v>1.0681561704947298</v>
      </c>
      <c r="BF128" s="50">
        <f>IFERROR((5.670373*10^-8*(BL128+273.15)^4+((Annex!$B$5+Annex!$B$6)*(BL128-Y128)+Annex!$B$7*(BL128-INDEX(BL:BL,IFERROR(MATCH($B128-Annex!$B$9/60,$B:$B),2)))/(60*($B128-INDEX($B:$B,IFERROR(MATCH($B128-Annex!$B$9/60,$B:$B),2)))))/Annex!$B$8)/1000,IF(Data!$B$2="",0,"-"))</f>
        <v>1.0550605456138873</v>
      </c>
      <c r="BG128" s="20">
        <v>215.66900000000001</v>
      </c>
      <c r="BH128" s="20">
        <v>107.495</v>
      </c>
      <c r="BI128" s="20">
        <v>57.819000000000003</v>
      </c>
      <c r="BJ128" s="20">
        <v>115.003</v>
      </c>
      <c r="BK128" s="20">
        <v>34.031999999999996</v>
      </c>
      <c r="BL128" s="20">
        <v>35.536000000000001</v>
      </c>
    </row>
    <row r="129" spans="1:64" x14ac:dyDescent="0.3">
      <c r="A129" s="5">
        <v>128</v>
      </c>
      <c r="B129" s="19">
        <v>11.189666673308238</v>
      </c>
      <c r="C129" s="20">
        <v>132.084397</v>
      </c>
      <c r="D129" s="20">
        <v>129.531387</v>
      </c>
      <c r="E129" s="20">
        <v>163.64187200000001</v>
      </c>
      <c r="F129" s="49">
        <f>IFERROR(SUM(C129:E129),IF(Data!$B$2="",0,"-"))</f>
        <v>425.257656</v>
      </c>
      <c r="G129" s="50">
        <f>IFERROR(F129-Annex!$B$10,IF(Data!$B$2="",0,"-"))</f>
        <v>148.62965600000001</v>
      </c>
      <c r="H129" s="50">
        <f>IFERROR(-14000*(G129-INDEX(G:G,IFERROR(MATCH($B129-Annex!$B$11/60,$B:$B),2)))/(60*($B129-INDEX($B:$B,IFERROR(MATCH($B129-Annex!$B$11/60,$B:$B),2)))),IF(Data!$B$2="",0,"-"))</f>
        <v>42.798241594811003</v>
      </c>
      <c r="I129" s="20">
        <v>1.27693693</v>
      </c>
      <c r="J129" s="20">
        <v>157.64400000000001</v>
      </c>
      <c r="K129" s="20">
        <v>695.74900000000002</v>
      </c>
      <c r="L129" s="20">
        <v>569.96500000000003</v>
      </c>
      <c r="M129" s="20">
        <v>253.995</v>
      </c>
      <c r="N129" s="20">
        <v>440.76900000000001</v>
      </c>
      <c r="O129" s="20">
        <v>512.44899999999996</v>
      </c>
      <c r="P129" s="20">
        <v>48.177999999999997</v>
      </c>
      <c r="Q129" s="20">
        <v>217.083</v>
      </c>
      <c r="R129" s="20">
        <v>206.339</v>
      </c>
      <c r="S129" s="20">
        <v>325.08199999999999</v>
      </c>
      <c r="T129" s="20">
        <v>237.03399999999999</v>
      </c>
      <c r="U129" s="20">
        <v>91.284000000000006</v>
      </c>
      <c r="V129" s="20">
        <v>28.013000000000002</v>
      </c>
      <c r="W129" s="20">
        <v>305.26100000000002</v>
      </c>
      <c r="X129" s="20">
        <v>48.968000000000004</v>
      </c>
      <c r="Y129" s="20">
        <v>31.417000000000002</v>
      </c>
      <c r="Z129" s="20">
        <v>91.317999999999998</v>
      </c>
      <c r="AA129" s="20">
        <v>39.594999999999999</v>
      </c>
      <c r="AB129" s="20">
        <v>280.77</v>
      </c>
      <c r="AC129" s="20">
        <v>44.034999999999997</v>
      </c>
      <c r="AD129" s="20">
        <v>68.725999999999999</v>
      </c>
      <c r="AE129" s="20">
        <v>31.890999999999998</v>
      </c>
      <c r="AF129" s="50">
        <f>IFERROR(AVERAGE(INDEX(AJ:AJ,IFERROR(MATCH($B129-Annex!$B$4/60,$B:$B),2)):AJ129),IF(Data!$B$2="",0,"-"))</f>
        <v>0.18046267253710488</v>
      </c>
      <c r="AG129" s="50">
        <f>IFERROR(AVERAGE(INDEX(AK:AK,IFERROR(MATCH($B129-Annex!$B$4/60,$B:$B),2)):AK129),IF(Data!$B$2="",0,"-"))</f>
        <v>24.098715470331904</v>
      </c>
      <c r="AH129" s="50">
        <f>IFERROR(AVERAGE(INDEX(AL:AL,IFERROR(MATCH($B129-Annex!$B$4/60,$B:$B),2)):AL129),IF(Data!$B$2="",0,"-"))</f>
        <v>0.36598756607695088</v>
      </c>
      <c r="AI129" s="50">
        <f>IFERROR(AVERAGE(INDEX(AM:AM,IFERROR(MATCH($B129-Annex!$B$4/60,$B:$B),2)):AM129),IF(Data!$B$2="",0,"-"))</f>
        <v>3.7341356850587806</v>
      </c>
      <c r="AJ129" s="50">
        <f>IFERROR((5.670373*10^-8*(AN129+273.15)^4+((Annex!$B$5+Annex!$B$6)*(AN129-J129)+Annex!$B$7*(AN129-INDEX(AN:AN,IFERROR(MATCH($B129-Annex!$B$9/60,$B:$B),2)))/(60*($B129-INDEX($B:$B,IFERROR(MATCH($B129-Annex!$B$9/60,$B:$B),2)))))/Annex!$B$8)/1000,IF(Data!$B$2="",0,"-"))</f>
        <v>0.34539881642860337</v>
      </c>
      <c r="AK129" s="50">
        <f>IFERROR((5.670373*10^-8*(AO129+273.15)^4+((Annex!$B$5+Annex!$B$6)*(AO129-M129)+Annex!$B$7*(AO129-INDEX(AO:AO,IFERROR(MATCH($B129-Annex!$B$9/60,$B:$B),2)))/(60*($B129-INDEX($B:$B,IFERROR(MATCH($B129-Annex!$B$9/60,$B:$B),2)))))/Annex!$B$8)/1000,IF(Data!$B$2="",0,"-"))</f>
        <v>88.316350713552737</v>
      </c>
      <c r="AL129" s="50">
        <f>IFERROR((5.670373*10^-8*(AP129+273.15)^4+((Annex!$B$5+Annex!$B$6)*(AP129-P129)+Annex!$B$7*(AP129-INDEX(AP:AP,IFERROR(MATCH($B129-Annex!$B$9/60,$B:$B),2)))/(60*($B129-INDEX($B:$B,IFERROR(MATCH($B129-Annex!$B$9/60,$B:$B),2)))))/Annex!$B$8)/1000,IF(Data!$B$2="",0,"-"))</f>
        <v>0.38991152030339227</v>
      </c>
      <c r="AM129" s="50">
        <f>IFERROR((5.670373*10^-8*(AQ129+273.15)^4+((Annex!$B$5+Annex!$B$6)*(AQ129-S129)+Annex!$B$7*(AQ129-INDEX(AQ:AQ,IFERROR(MATCH($B129-Annex!$B$9/60,$B:$B),2)))/(60*($B129-INDEX($B:$B,IFERROR(MATCH($B129-Annex!$B$9/60,$B:$B),2)))))/Annex!$B$8)/1000,IF(Data!$B$2="",0,"-"))</f>
        <v>120.10942565061767</v>
      </c>
      <c r="AN129" s="20">
        <v>70.007999999999996</v>
      </c>
      <c r="AO129" s="20">
        <v>353.12599999999998</v>
      </c>
      <c r="AP129" s="20">
        <v>30.047999999999998</v>
      </c>
      <c r="AQ129" s="20">
        <v>252.578</v>
      </c>
      <c r="AR129" s="20">
        <v>372.327</v>
      </c>
      <c r="AS129" s="20">
        <v>30.189</v>
      </c>
      <c r="AT129" s="20">
        <v>321.48599999999999</v>
      </c>
      <c r="AU129" s="50">
        <f>IFERROR(AVERAGE(INDEX(BA:BA,IFERROR(MATCH($B129-Annex!$B$4/60,$B:$B),2)):BA129),IF(Data!$B$2="",0,"-"))</f>
        <v>8.7462238323119887</v>
      </c>
      <c r="AV129" s="50">
        <f>IFERROR(AVERAGE(INDEX(BB:BB,IFERROR(MATCH($B129-Annex!$B$4/60,$B:$B),2)):BB129),IF(Data!$B$2="",0,"-"))</f>
        <v>-11.578677312457687</v>
      </c>
      <c r="AW129" s="50">
        <f>IFERROR(AVERAGE(INDEX(BC:BC,IFERROR(MATCH($B129-Annex!$B$4/60,$B:$B),2)):BC129),IF(Data!$B$2="",0,"-"))</f>
        <v>2.0732422273076758</v>
      </c>
      <c r="AX129" s="50">
        <f>IFERROR(AVERAGE(INDEX(BD:BD,IFERROR(MATCH($B129-Annex!$B$4/60,$B:$B),2)):BD129),IF(Data!$B$2="",0,"-"))</f>
        <v>-5.8642799610909941</v>
      </c>
      <c r="AY129" s="50">
        <f>IFERROR(AVERAGE(INDEX(BE:BE,IFERROR(MATCH($B129-Annex!$B$4/60,$B:$B),2)):BE129),IF(Data!$B$2="",0,"-"))</f>
        <v>1.0587573244926363</v>
      </c>
      <c r="AZ129" s="50">
        <f>IFERROR(AVERAGE(INDEX(BF:BF,IFERROR(MATCH($B129-Annex!$B$4/60,$B:$B),2)):BF129),IF(Data!$B$2="",0,"-"))</f>
        <v>1.0321678496252791</v>
      </c>
      <c r="BA129" s="50">
        <f>IFERROR((5.670373*10^-8*(BG129+273.15)^4+((Annex!$B$5+Annex!$B$6)*(BG129-J129)+Annex!$B$7*(BG129-INDEX(BG:BG,IFERROR(MATCH($B129-Annex!$B$9/60,$B:$B),2)))/(60*($B129-INDEX($B:$B,IFERROR(MATCH($B129-Annex!$B$9/60,$B:$B),2)))))/Annex!$B$8)/1000,IF(Data!$B$2="",0,"-"))</f>
        <v>9.1497200256574498</v>
      </c>
      <c r="BB129" s="50">
        <f>IFERROR((5.670373*10^-8*(BH129+273.15)^4+((Annex!$B$5+Annex!$B$6)*(BH129-M129)+Annex!$B$7*(BH129-INDEX(BH:BH,IFERROR(MATCH($B129-Annex!$B$9/60,$B:$B),2)))/(60*($B129-INDEX($B:$B,IFERROR(MATCH($B129-Annex!$B$9/60,$B:$B),2)))))/Annex!$B$8)/1000,IF(Data!$B$2="",0,"-"))</f>
        <v>-35.083500206879833</v>
      </c>
      <c r="BC129" s="50">
        <f>IFERROR((5.670373*10^-8*(BI129+273.15)^4+((Annex!$B$5+Annex!$B$6)*(BI129-P129)+Annex!$B$7*(BI129-INDEX(BI:BI,IFERROR(MATCH($B129-Annex!$B$9/60,$B:$B),2)))/(60*($B129-INDEX($B:$B,IFERROR(MATCH($B129-Annex!$B$9/60,$B:$B),2)))))/Annex!$B$8)/1000,IF(Data!$B$2="",0,"-"))</f>
        <v>2.1737229157871978</v>
      </c>
      <c r="BD129" s="50">
        <f>IFERROR((5.670373*10^-8*(BJ129+273.15)^4+((Annex!$B$5+Annex!$B$6)*(BJ129-S129)+Annex!$B$7*(BJ129-INDEX(BJ:BJ,IFERROR(MATCH($B129-Annex!$B$9/60,$B:$B),2)))/(60*($B129-INDEX($B:$B,IFERROR(MATCH($B129-Annex!$B$9/60,$B:$B),2)))))/Annex!$B$8)/1000,IF(Data!$B$2="",0,"-"))</f>
        <v>-41.724617746342787</v>
      </c>
      <c r="BE129" s="50">
        <f>IFERROR((5.670373*10^-8*(BK129+273.15)^4+((Annex!$B$5+Annex!$B$6)*(BK129-V129)+Annex!$B$7*(BK129-INDEX(BK:BK,IFERROR(MATCH($B129-Annex!$B$9/60,$B:$B),2)))/(60*($B129-INDEX($B:$B,IFERROR(MATCH($B129-Annex!$B$9/60,$B:$B),2)))))/Annex!$B$8)/1000,IF(Data!$B$2="",0,"-"))</f>
        <v>1.075812212325739</v>
      </c>
      <c r="BF129" s="50">
        <f>IFERROR((5.670373*10^-8*(BL129+273.15)^4+((Annex!$B$5+Annex!$B$6)*(BL129-Y129)+Annex!$B$7*(BL129-INDEX(BL:BL,IFERROR(MATCH($B129-Annex!$B$9/60,$B:$B),2)))/(60*($B129-INDEX($B:$B,IFERROR(MATCH($B129-Annex!$B$9/60,$B:$B),2)))))/Annex!$B$8)/1000,IF(Data!$B$2="",0,"-"))</f>
        <v>1.0706888228715359</v>
      </c>
      <c r="BG129" s="20">
        <v>220.124</v>
      </c>
      <c r="BH129" s="20">
        <v>159.90899999999999</v>
      </c>
      <c r="BI129" s="20">
        <v>59.194000000000003</v>
      </c>
      <c r="BJ129" s="20">
        <v>153.892</v>
      </c>
      <c r="BK129" s="20">
        <v>34.470999999999997</v>
      </c>
      <c r="BL129" s="20">
        <v>35.987000000000002</v>
      </c>
    </row>
    <row r="130" spans="1:64" x14ac:dyDescent="0.3">
      <c r="A130" s="5">
        <v>129</v>
      </c>
      <c r="B130" s="19">
        <v>11.279833341250196</v>
      </c>
      <c r="C130" s="20">
        <v>132.00709599999999</v>
      </c>
      <c r="D130" s="20">
        <v>129.48658800000001</v>
      </c>
      <c r="E130" s="20">
        <v>163.62964199999999</v>
      </c>
      <c r="F130" s="49">
        <f>IFERROR(SUM(C130:E130),IF(Data!$B$2="",0,"-"))</f>
        <v>425.12332600000002</v>
      </c>
      <c r="G130" s="50">
        <f>IFERROR(F130-Annex!$B$10,IF(Data!$B$2="",0,"-"))</f>
        <v>148.49532600000003</v>
      </c>
      <c r="H130" s="50">
        <f>IFERROR(-14000*(G130-INDEX(G:G,IFERROR(MATCH($B130-Annex!$B$11/60,$B:$B),2)))/(60*($B130-INDEX($B:$B,IFERROR(MATCH($B130-Annex!$B$11/60,$B:$B),2)))),IF(Data!$B$2="",0,"-"))</f>
        <v>55.105493779450534</v>
      </c>
      <c r="I130" s="20">
        <v>1.31816194</v>
      </c>
      <c r="J130" s="20">
        <v>154.10400000000001</v>
      </c>
      <c r="K130" s="20">
        <v>9.8999999999999993E+37</v>
      </c>
      <c r="L130" s="20">
        <v>574.62</v>
      </c>
      <c r="M130" s="20">
        <v>171.40799999999999</v>
      </c>
      <c r="N130" s="20">
        <v>816.57</v>
      </c>
      <c r="O130" s="20">
        <v>517.32799999999997</v>
      </c>
      <c r="P130" s="20">
        <v>47.192</v>
      </c>
      <c r="Q130" s="20">
        <v>181.73599999999999</v>
      </c>
      <c r="R130" s="20">
        <v>206.995</v>
      </c>
      <c r="S130" s="20">
        <v>129.52000000000001</v>
      </c>
      <c r="T130" s="20">
        <v>249.23599999999999</v>
      </c>
      <c r="U130" s="20">
        <v>92.534999999999997</v>
      </c>
      <c r="V130" s="20">
        <v>27.925000000000001</v>
      </c>
      <c r="W130" s="20">
        <v>326.92200000000003</v>
      </c>
      <c r="X130" s="20">
        <v>49.363</v>
      </c>
      <c r="Y130" s="20">
        <v>31.452000000000002</v>
      </c>
      <c r="Z130" s="20">
        <v>170.751</v>
      </c>
      <c r="AA130" s="20">
        <v>39.993000000000002</v>
      </c>
      <c r="AB130" s="20">
        <v>247.328</v>
      </c>
      <c r="AC130" s="20">
        <v>43.756999999999998</v>
      </c>
      <c r="AD130" s="20">
        <v>40.271000000000001</v>
      </c>
      <c r="AE130" s="20">
        <v>32.067</v>
      </c>
      <c r="AF130" s="50">
        <f>IFERROR(AVERAGE(INDEX(AJ:AJ,IFERROR(MATCH($B130-Annex!$B$4/60,$B:$B),2)):AJ130),IF(Data!$B$2="",0,"-"))</f>
        <v>0.20842025534136191</v>
      </c>
      <c r="AG130" s="50">
        <f>IFERROR(AVERAGE(INDEX(AK:AK,IFERROR(MATCH($B130-Annex!$B$4/60,$B:$B),2)):AK130),IF(Data!$B$2="",0,"-"))</f>
        <v>34.405016678704342</v>
      </c>
      <c r="AH130" s="50">
        <f>IFERROR(AVERAGE(INDEX(AL:AL,IFERROR(MATCH($B130-Annex!$B$4/60,$B:$B),2)):AL130),IF(Data!$B$2="",0,"-"))</f>
        <v>0.36707821565357296</v>
      </c>
      <c r="AI130" s="50">
        <f>IFERROR(AVERAGE(INDEX(AM:AM,IFERROR(MATCH($B130-Annex!$B$4/60,$B:$B),2)):AM130),IF(Data!$B$2="",0,"-"))</f>
        <v>13.330146952464805</v>
      </c>
      <c r="AJ130" s="50">
        <f>IFERROR((5.670373*10^-8*(AN130+273.15)^4+((Annex!$B$5+Annex!$B$6)*(AN130-J130)+Annex!$B$7*(AN130-INDEX(AN:AN,IFERROR(MATCH($B130-Annex!$B$9/60,$B:$B),2)))/(60*($B130-INDEX($B:$B,IFERROR(MATCH($B130-Annex!$B$9/60,$B:$B),2)))))/Annex!$B$8)/1000,IF(Data!$B$2="",0,"-"))</f>
        <v>0.47581406859790681</v>
      </c>
      <c r="AK130" s="50">
        <f>IFERROR((5.670373*10^-8*(AO130+273.15)^4+((Annex!$B$5+Annex!$B$6)*(AO130-M130)+Annex!$B$7*(AO130-INDEX(AO:AO,IFERROR(MATCH($B130-Annex!$B$9/60,$B:$B),2)))/(60*($B130-INDEX($B:$B,IFERROR(MATCH($B130-Annex!$B$9/60,$B:$B),2)))))/Annex!$B$8)/1000,IF(Data!$B$2="",0,"-"))</f>
        <v>19.308962464190131</v>
      </c>
      <c r="AL130" s="50">
        <f>IFERROR((5.670373*10^-8*(AP130+273.15)^4+((Annex!$B$5+Annex!$B$6)*(AP130-P130)+Annex!$B$7*(AP130-INDEX(AP:AP,IFERROR(MATCH($B130-Annex!$B$9/60,$B:$B),2)))/(60*($B130-INDEX($B:$B,IFERROR(MATCH($B130-Annex!$B$9/60,$B:$B),2)))))/Annex!$B$8)/1000,IF(Data!$B$2="",0,"-"))</f>
        <v>0.37272012048431369</v>
      </c>
      <c r="AM130" s="50">
        <f>IFERROR((5.670373*10^-8*(AQ130+273.15)^4+((Annex!$B$5+Annex!$B$6)*(AQ130-S130)+Annex!$B$7*(AQ130-INDEX(AQ:AQ,IFERROR(MATCH($B130-Annex!$B$9/60,$B:$B),2)))/(60*($B130-INDEX($B:$B,IFERROR(MATCH($B130-Annex!$B$9/60,$B:$B),2)))))/Annex!$B$8)/1000,IF(Data!$B$2="",0,"-"))</f>
        <v>22.327257099075108</v>
      </c>
      <c r="AN130" s="20">
        <v>71.563999999999993</v>
      </c>
      <c r="AO130" s="20">
        <v>315.94299999999998</v>
      </c>
      <c r="AP130" s="20">
        <v>30.312000000000001</v>
      </c>
      <c r="AQ130" s="20">
        <v>174.88900000000001</v>
      </c>
      <c r="AR130" s="20">
        <v>380.459</v>
      </c>
      <c r="AS130" s="20">
        <v>30.821000000000002</v>
      </c>
      <c r="AT130" s="20">
        <v>349.44400000000002</v>
      </c>
      <c r="AU130" s="50">
        <f>IFERROR(AVERAGE(INDEX(BA:BA,IFERROR(MATCH($B130-Annex!$B$4/60,$B:$B),2)):BA130),IF(Data!$B$2="",0,"-"))</f>
        <v>8.8014437704185084</v>
      </c>
      <c r="AV130" s="50">
        <f>IFERROR(AVERAGE(INDEX(BB:BB,IFERROR(MATCH($B130-Annex!$B$4/60,$B:$B),2)):BB130),IF(Data!$B$2="",0,"-"))</f>
        <v>19.936865972772473</v>
      </c>
      <c r="AW130" s="50">
        <f>IFERROR(AVERAGE(INDEX(BC:BC,IFERROR(MATCH($B130-Annex!$B$4/60,$B:$B),2)):BC130),IF(Data!$B$2="",0,"-"))</f>
        <v>2.1034477029736727</v>
      </c>
      <c r="AX130" s="50">
        <f>IFERROR(AVERAGE(INDEX(BD:BD,IFERROR(MATCH($B130-Annex!$B$4/60,$B:$B),2)):BD130),IF(Data!$B$2="",0,"-"))</f>
        <v>-14.137827353838802</v>
      </c>
      <c r="AY130" s="50">
        <f>IFERROR(AVERAGE(INDEX(BE:BE,IFERROR(MATCH($B130-Annex!$B$4/60,$B:$B),2)):BE130),IF(Data!$B$2="",0,"-"))</f>
        <v>1.063840552801111</v>
      </c>
      <c r="AZ130" s="50">
        <f>IFERROR(AVERAGE(INDEX(BF:BF,IFERROR(MATCH($B130-Annex!$B$4/60,$B:$B),2)):BF130),IF(Data!$B$2="",0,"-"))</f>
        <v>1.0385550930669873</v>
      </c>
      <c r="BA130" s="50">
        <f>IFERROR((5.670373*10^-8*(BG130+273.15)^4+((Annex!$B$5+Annex!$B$6)*(BG130-J130)+Annex!$B$7*(BG130-INDEX(BG:BG,IFERROR(MATCH($B130-Annex!$B$9/60,$B:$B),2)))/(60*($B130-INDEX($B:$B,IFERROR(MATCH($B130-Annex!$B$9/60,$B:$B),2)))))/Annex!$B$8)/1000,IF(Data!$B$2="",0,"-"))</f>
        <v>8.8137366139742408</v>
      </c>
      <c r="BB130" s="50">
        <f>IFERROR((5.670373*10^-8*(BH130+273.15)^4+((Annex!$B$5+Annex!$B$6)*(BH130-M130)+Annex!$B$7*(BH130-INDEX(BH:BH,IFERROR(MATCH($B130-Annex!$B$9/60,$B:$B),2)))/(60*($B130-INDEX($B:$B,IFERROR(MATCH($B130-Annex!$B$9/60,$B:$B),2)))))/Annex!$B$8)/1000,IF(Data!$B$2="",0,"-"))</f>
        <v>167.37000681122925</v>
      </c>
      <c r="BC130" s="50">
        <f>IFERROR((5.670373*10^-8*(BI130+273.15)^4+((Annex!$B$5+Annex!$B$6)*(BI130-P130)+Annex!$B$7*(BI130-INDEX(BI:BI,IFERROR(MATCH($B130-Annex!$B$9/60,$B:$B),2)))/(60*($B130-INDEX($B:$B,IFERROR(MATCH($B130-Annex!$B$9/60,$B:$B),2)))))/Annex!$B$8)/1000,IF(Data!$B$2="",0,"-"))</f>
        <v>2.1914697093651223</v>
      </c>
      <c r="BD130" s="50">
        <f>IFERROR((5.670373*10^-8*(BJ130+273.15)^4+((Annex!$B$5+Annex!$B$6)*(BJ130-S130)+Annex!$B$7*(BJ130-INDEX(BJ:BJ,IFERROR(MATCH($B130-Annex!$B$9/60,$B:$B),2)))/(60*($B130-INDEX($B:$B,IFERROR(MATCH($B130-Annex!$B$9/60,$B:$B),2)))))/Annex!$B$8)/1000,IF(Data!$B$2="",0,"-"))</f>
        <v>-28.775459493842877</v>
      </c>
      <c r="BE130" s="50">
        <f>IFERROR((5.670373*10^-8*(BK130+273.15)^4+((Annex!$B$5+Annex!$B$6)*(BK130-V130)+Annex!$B$7*(BK130-INDEX(BK:BK,IFERROR(MATCH($B130-Annex!$B$9/60,$B:$B),2)))/(60*($B130-INDEX($B:$B,IFERROR(MATCH($B130-Annex!$B$9/60,$B:$B),2)))))/Annex!$B$8)/1000,IF(Data!$B$2="",0,"-"))</f>
        <v>1.0708081228886352</v>
      </c>
      <c r="BF130" s="50">
        <f>IFERROR((5.670373*10^-8*(BL130+273.15)^4+((Annex!$B$5+Annex!$B$6)*(BL130-Y130)+Annex!$B$7*(BL130-INDEX(BL:BL,IFERROR(MATCH($B130-Annex!$B$9/60,$B:$B),2)))/(60*($B130-INDEX($B:$B,IFERROR(MATCH($B130-Annex!$B$9/60,$B:$B),2)))))/Annex!$B$8)/1000,IF(Data!$B$2="",0,"-"))</f>
        <v>1.0303511695099665</v>
      </c>
      <c r="BG130" s="20">
        <v>223.74700000000001</v>
      </c>
      <c r="BH130" s="20">
        <v>423.64499999999998</v>
      </c>
      <c r="BI130" s="20">
        <v>60.363</v>
      </c>
      <c r="BJ130" s="20">
        <v>55.790999999999997</v>
      </c>
      <c r="BK130" s="20">
        <v>34.892000000000003</v>
      </c>
      <c r="BL130" s="20">
        <v>36.386000000000003</v>
      </c>
    </row>
    <row r="131" spans="1:64" x14ac:dyDescent="0.3">
      <c r="A131" s="5">
        <v>130</v>
      </c>
      <c r="B131" s="19">
        <v>11.366666672984138</v>
      </c>
      <c r="C131" s="20">
        <v>131.98675299999999</v>
      </c>
      <c r="D131" s="20">
        <v>129.52405300000001</v>
      </c>
      <c r="E131" s="20">
        <v>163.658984</v>
      </c>
      <c r="F131" s="49">
        <f>IFERROR(SUM(C131:E131),IF(Data!$B$2="",0,"-"))</f>
        <v>425.16979000000003</v>
      </c>
      <c r="G131" s="50">
        <f>IFERROR(F131-Annex!$B$10,IF(Data!$B$2="",0,"-"))</f>
        <v>148.54179000000005</v>
      </c>
      <c r="H131" s="50">
        <f>IFERROR(-14000*(G131-INDEX(G:G,IFERROR(MATCH($B131-Annex!$B$11/60,$B:$B),2)))/(60*($B131-INDEX($B:$B,IFERROR(MATCH($B131-Annex!$B$11/60,$B:$B),2)))),IF(Data!$B$2="",0,"-"))</f>
        <v>46.315978965659603</v>
      </c>
      <c r="I131" s="20">
        <v>1.27693693</v>
      </c>
      <c r="J131" s="20">
        <v>159.077</v>
      </c>
      <c r="K131" s="20">
        <v>9.8999999999999993E+37</v>
      </c>
      <c r="L131" s="20">
        <v>578.57399999999996</v>
      </c>
      <c r="M131" s="20">
        <v>107.961</v>
      </c>
      <c r="N131" s="20">
        <v>781.024</v>
      </c>
      <c r="O131" s="20">
        <v>519.76599999999996</v>
      </c>
      <c r="P131" s="20">
        <v>47.816000000000003</v>
      </c>
      <c r="Q131" s="20">
        <v>310.423</v>
      </c>
      <c r="R131" s="20">
        <v>209.976</v>
      </c>
      <c r="S131" s="20">
        <v>163.309</v>
      </c>
      <c r="T131" s="20">
        <v>360.51400000000001</v>
      </c>
      <c r="U131" s="20">
        <v>93.716999999999999</v>
      </c>
      <c r="V131" s="20">
        <v>28.047999999999998</v>
      </c>
      <c r="W131" s="20">
        <v>223.65899999999999</v>
      </c>
      <c r="X131" s="20">
        <v>49.826999999999998</v>
      </c>
      <c r="Y131" s="20">
        <v>31.312000000000001</v>
      </c>
      <c r="Z131" s="20">
        <v>268.70999999999998</v>
      </c>
      <c r="AA131" s="20">
        <v>40.514000000000003</v>
      </c>
      <c r="AB131" s="20">
        <v>175.173</v>
      </c>
      <c r="AC131" s="20">
        <v>44.122</v>
      </c>
      <c r="AD131" s="20">
        <v>87.290999999999997</v>
      </c>
      <c r="AE131" s="20">
        <v>32.241999999999997</v>
      </c>
      <c r="AF131" s="50">
        <f>IFERROR(AVERAGE(INDEX(AJ:AJ,IFERROR(MATCH($B131-Annex!$B$4/60,$B:$B),2)):AJ131),IF(Data!$B$2="",0,"-"))</f>
        <v>0.22992695576856556</v>
      </c>
      <c r="AG131" s="50">
        <f>IFERROR(AVERAGE(INDEX(AK:AK,IFERROR(MATCH($B131-Annex!$B$4/60,$B:$B),2)):AK131),IF(Data!$B$2="",0,"-"))</f>
        <v>31.603676220066028</v>
      </c>
      <c r="AH131" s="50">
        <f>IFERROR(AVERAGE(INDEX(AL:AL,IFERROR(MATCH($B131-Annex!$B$4/60,$B:$B),2)):AL131),IF(Data!$B$2="",0,"-"))</f>
        <v>0.36330546422398863</v>
      </c>
      <c r="AI131" s="50">
        <f>IFERROR(AVERAGE(INDEX(AM:AM,IFERROR(MATCH($B131-Annex!$B$4/60,$B:$B),2)):AM131),IF(Data!$B$2="",0,"-"))</f>
        <v>12.59585962667407</v>
      </c>
      <c r="AJ131" s="50">
        <f>IFERROR((5.670373*10^-8*(AN131+273.15)^4+((Annex!$B$5+Annex!$B$6)*(AN131-J131)+Annex!$B$7*(AN131-INDEX(AN:AN,IFERROR(MATCH($B131-Annex!$B$9/60,$B:$B),2)))/(60*($B131-INDEX($B:$B,IFERROR(MATCH($B131-Annex!$B$9/60,$B:$B),2)))))/Annex!$B$8)/1000,IF(Data!$B$2="",0,"-"))</f>
        <v>0.36591973358363883</v>
      </c>
      <c r="AK131" s="50">
        <f>IFERROR((5.670373*10^-8*(AO131+273.15)^4+((Annex!$B$5+Annex!$B$6)*(AO131-M131)+Annex!$B$7*(AO131-INDEX(AO:AO,IFERROR(MATCH($B131-Annex!$B$9/60,$B:$B),2)))/(60*($B131-INDEX($B:$B,IFERROR(MATCH($B131-Annex!$B$9/60,$B:$B),2)))))/Annex!$B$8)/1000,IF(Data!$B$2="",0,"-"))</f>
        <v>-21.185014694799982</v>
      </c>
      <c r="AL131" s="50">
        <f>IFERROR((5.670373*10^-8*(AP131+273.15)^4+((Annex!$B$5+Annex!$B$6)*(AP131-P131)+Annex!$B$7*(AP131-INDEX(AP:AP,IFERROR(MATCH($B131-Annex!$B$9/60,$B:$B),2)))/(60*($B131-INDEX($B:$B,IFERROR(MATCH($B131-Annex!$B$9/60,$B:$B),2)))))/Annex!$B$8)/1000,IF(Data!$B$2="",0,"-"))</f>
        <v>0.33682847738256061</v>
      </c>
      <c r="AM131" s="50">
        <f>IFERROR((5.670373*10^-8*(AQ131+273.15)^4+((Annex!$B$5+Annex!$B$6)*(AQ131-S131)+Annex!$B$7*(AQ131-INDEX(AQ:AQ,IFERROR(MATCH($B131-Annex!$B$9/60,$B:$B),2)))/(60*($B131-INDEX($B:$B,IFERROR(MATCH($B131-Annex!$B$9/60,$B:$B),2)))))/Annex!$B$8)/1000,IF(Data!$B$2="",0,"-"))</f>
        <v>-17.738852175597071</v>
      </c>
      <c r="AN131" s="20">
        <v>73.018000000000001</v>
      </c>
      <c r="AO131" s="20">
        <v>290.399</v>
      </c>
      <c r="AP131" s="20">
        <v>30.54</v>
      </c>
      <c r="AQ131" s="20">
        <v>208.46799999999999</v>
      </c>
      <c r="AR131" s="20">
        <v>388.30599999999998</v>
      </c>
      <c r="AS131" s="20">
        <v>31.382000000000001</v>
      </c>
      <c r="AT131" s="20">
        <v>333.11799999999999</v>
      </c>
      <c r="AU131" s="50">
        <f>IFERROR(AVERAGE(INDEX(BA:BA,IFERROR(MATCH($B131-Annex!$B$4/60,$B:$B),2)):BA131),IF(Data!$B$2="",0,"-"))</f>
        <v>8.8265610443174456</v>
      </c>
      <c r="AV131" s="50">
        <f>IFERROR(AVERAGE(INDEX(BB:BB,IFERROR(MATCH($B131-Annex!$B$4/60,$B:$B),2)):BB131),IF(Data!$B$2="",0,"-"))</f>
        <v>26.650252457997347</v>
      </c>
      <c r="AW131" s="50">
        <f>IFERROR(AVERAGE(INDEX(BC:BC,IFERROR(MATCH($B131-Annex!$B$4/60,$B:$B),2)):BC131),IF(Data!$B$2="",0,"-"))</f>
        <v>2.1201789683429699</v>
      </c>
      <c r="AX131" s="50">
        <f>IFERROR(AVERAGE(INDEX(BD:BD,IFERROR(MATCH($B131-Annex!$B$4/60,$B:$B),2)):BD131),IF(Data!$B$2="",0,"-"))</f>
        <v>-17.932177246456654</v>
      </c>
      <c r="AY131" s="50">
        <f>IFERROR(AVERAGE(INDEX(BE:BE,IFERROR(MATCH($B131-Annex!$B$4/60,$B:$B),2)):BE131),IF(Data!$B$2="",0,"-"))</f>
        <v>1.0684560665544722</v>
      </c>
      <c r="AZ131" s="50">
        <f>IFERROR(AVERAGE(INDEX(BF:BF,IFERROR(MATCH($B131-Annex!$B$4/60,$B:$B),2)):BF131),IF(Data!$B$2="",0,"-"))</f>
        <v>1.0402642788503491</v>
      </c>
      <c r="BA131" s="50">
        <f>IFERROR((5.670373*10^-8*(BG131+273.15)^4+((Annex!$B$5+Annex!$B$6)*(BG131-J131)+Annex!$B$7*(BG131-INDEX(BG:BG,IFERROR(MATCH($B131-Annex!$B$9/60,$B:$B),2)))/(60*($B131-INDEX($B:$B,IFERROR(MATCH($B131-Annex!$B$9/60,$B:$B),2)))))/Annex!$B$8)/1000,IF(Data!$B$2="",0,"-"))</f>
        <v>8.6681338459963353</v>
      </c>
      <c r="BB131" s="50">
        <f>IFERROR((5.670373*10^-8*(BH131+273.15)^4+((Annex!$B$5+Annex!$B$6)*(BH131-M131)+Annex!$B$7*(BH131-INDEX(BH:BH,IFERROR(MATCH($B131-Annex!$B$9/60,$B:$B),2)))/(60*($B131-INDEX($B:$B,IFERROR(MATCH($B131-Annex!$B$9/60,$B:$B),2)))))/Annex!$B$8)/1000,IF(Data!$B$2="",0,"-"))</f>
        <v>44.478249021267324</v>
      </c>
      <c r="BC131" s="50">
        <f>IFERROR((5.670373*10^-8*(BI131+273.15)^4+((Annex!$B$5+Annex!$B$6)*(BI131-P131)+Annex!$B$7*(BI131-INDEX(BI:BI,IFERROR(MATCH($B131-Annex!$B$9/60,$B:$B),2)))/(60*($B131-INDEX($B:$B,IFERROR(MATCH($B131-Annex!$B$9/60,$B:$B),2)))))/Annex!$B$8)/1000,IF(Data!$B$2="",0,"-"))</f>
        <v>2.1101769453077504</v>
      </c>
      <c r="BD131" s="50">
        <f>IFERROR((5.670373*10^-8*(BJ131+273.15)^4+((Annex!$B$5+Annex!$B$6)*(BJ131-S131)+Annex!$B$7*(BJ131-INDEX(BJ:BJ,IFERROR(MATCH($B131-Annex!$B$9/60,$B:$B),2)))/(60*($B131-INDEX($B:$B,IFERROR(MATCH($B131-Annex!$B$9/60,$B:$B),2)))))/Annex!$B$8)/1000,IF(Data!$B$2="",0,"-"))</f>
        <v>-29.354018165245044</v>
      </c>
      <c r="BE131" s="50">
        <f>IFERROR((5.670373*10^-8*(BK131+273.15)^4+((Annex!$B$5+Annex!$B$6)*(BK131-V131)+Annex!$B$7*(BK131-INDEX(BK:BK,IFERROR(MATCH($B131-Annex!$B$9/60,$B:$B),2)))/(60*($B131-INDEX($B:$B,IFERROR(MATCH($B131-Annex!$B$9/60,$B:$B),2)))))/Annex!$B$8)/1000,IF(Data!$B$2="",0,"-"))</f>
        <v>1.0731744696035963</v>
      </c>
      <c r="BF131" s="50">
        <f>IFERROR((5.670373*10^-8*(BL131+273.15)^4+((Annex!$B$5+Annex!$B$6)*(BL131-Y131)+Annex!$B$7*(BL131-INDEX(BL:BL,IFERROR(MATCH($B131-Annex!$B$9/60,$B:$B),2)))/(60*($B131-INDEX($B:$B,IFERROR(MATCH($B131-Annex!$B$9/60,$B:$B),2)))))/Annex!$B$8)/1000,IF(Data!$B$2="",0,"-"))</f>
        <v>1.022539743115912</v>
      </c>
      <c r="BG131" s="20">
        <v>227.35300000000001</v>
      </c>
      <c r="BH131" s="20">
        <v>236.31299999999999</v>
      </c>
      <c r="BI131" s="20">
        <v>61.406999999999996</v>
      </c>
      <c r="BJ131" s="20">
        <v>95.481999999999999</v>
      </c>
      <c r="BK131" s="20">
        <v>35.274999999999999</v>
      </c>
      <c r="BL131" s="20">
        <v>36.75</v>
      </c>
    </row>
    <row r="132" spans="1:64" x14ac:dyDescent="0.3">
      <c r="A132" s="5">
        <v>131</v>
      </c>
      <c r="B132" s="19">
        <v>11.450666669989005</v>
      </c>
      <c r="C132" s="20">
        <v>131.99733699999999</v>
      </c>
      <c r="D132" s="20">
        <v>129.51346899999999</v>
      </c>
      <c r="E132" s="20">
        <v>163.61497600000001</v>
      </c>
      <c r="F132" s="49">
        <f>IFERROR(SUM(C132:E132),IF(Data!$B$2="",0,"-"))</f>
        <v>425.12578200000002</v>
      </c>
      <c r="G132" s="50">
        <f>IFERROR(F132-Annex!$B$10,IF(Data!$B$2="",0,"-"))</f>
        <v>148.49778200000003</v>
      </c>
      <c r="H132" s="50">
        <f>IFERROR(-14000*(G132-INDEX(G:G,IFERROR(MATCH($B132-Annex!$B$11/60,$B:$B),2)))/(60*($B132-INDEX($B:$B,IFERROR(MATCH($B132-Annex!$B$11/60,$B:$B),2)))),IF(Data!$B$2="",0,"-"))</f>
        <v>24.273436514789935</v>
      </c>
      <c r="I132" s="20">
        <v>1.23571192</v>
      </c>
      <c r="J132" s="20">
        <v>152.88300000000001</v>
      </c>
      <c r="K132" s="20">
        <v>9.8999999999999993E+37</v>
      </c>
      <c r="L132" s="20">
        <v>579.726</v>
      </c>
      <c r="M132" s="20">
        <v>210.59700000000001</v>
      </c>
      <c r="N132" s="20">
        <v>580.327</v>
      </c>
      <c r="O132" s="20">
        <v>521.23500000000001</v>
      </c>
      <c r="P132" s="20">
        <v>47.625999999999998</v>
      </c>
      <c r="Q132" s="20">
        <v>481.86500000000001</v>
      </c>
      <c r="R132" s="20">
        <v>219.929</v>
      </c>
      <c r="S132" s="20">
        <v>66.058000000000007</v>
      </c>
      <c r="T132" s="20">
        <v>174.64</v>
      </c>
      <c r="U132" s="20">
        <v>94.968000000000004</v>
      </c>
      <c r="V132" s="20">
        <v>28.539000000000001</v>
      </c>
      <c r="W132" s="20">
        <v>213.82599999999999</v>
      </c>
      <c r="X132" s="20">
        <v>50.308999999999997</v>
      </c>
      <c r="Y132" s="20">
        <v>31.574999999999999</v>
      </c>
      <c r="Z132" s="20">
        <v>322.01499999999999</v>
      </c>
      <c r="AA132" s="20">
        <v>40.722000000000001</v>
      </c>
      <c r="AB132" s="20">
        <v>104.548</v>
      </c>
      <c r="AC132" s="20">
        <v>43.411000000000001</v>
      </c>
      <c r="AD132" s="20">
        <v>201.77799999999999</v>
      </c>
      <c r="AE132" s="20">
        <v>32.33</v>
      </c>
      <c r="AF132" s="50">
        <f>IFERROR(AVERAGE(INDEX(AJ:AJ,IFERROR(MATCH($B132-Annex!$B$4/60,$B:$B),2)):AJ132),IF(Data!$B$2="",0,"-"))</f>
        <v>0.29430763550731626</v>
      </c>
      <c r="AG132" s="50">
        <f>IFERROR(AVERAGE(INDEX(AK:AK,IFERROR(MATCH($B132-Annex!$B$4/60,$B:$B),2)):AK132),IF(Data!$B$2="",0,"-"))</f>
        <v>7.5803572354609878</v>
      </c>
      <c r="AH132" s="50">
        <f>IFERROR(AVERAGE(INDEX(AL:AL,IFERROR(MATCH($B132-Annex!$B$4/60,$B:$B),2)):AL132),IF(Data!$B$2="",0,"-"))</f>
        <v>0.36464062977851935</v>
      </c>
      <c r="AI132" s="50">
        <f>IFERROR(AVERAGE(INDEX(AM:AM,IFERROR(MATCH($B132-Annex!$B$4/60,$B:$B),2)):AM132),IF(Data!$B$2="",0,"-"))</f>
        <v>23.315852201317721</v>
      </c>
      <c r="AJ132" s="50">
        <f>IFERROR((5.670373*10^-8*(AN132+273.15)^4+((Annex!$B$5+Annex!$B$6)*(AN132-J132)+Annex!$B$7*(AN132-INDEX(AN:AN,IFERROR(MATCH($B132-Annex!$B$9/60,$B:$B),2)))/(60*($B132-INDEX($B:$B,IFERROR(MATCH($B132-Annex!$B$9/60,$B:$B),2)))))/Annex!$B$8)/1000,IF(Data!$B$2="",0,"-"))</f>
        <v>0.58044685557197817</v>
      </c>
      <c r="AK132" s="50">
        <f>IFERROR((5.670373*10^-8*(AO132+273.15)^4+((Annex!$B$5+Annex!$B$6)*(AO132-M132)+Annex!$B$7*(AO132-INDEX(AO:AO,IFERROR(MATCH($B132-Annex!$B$9/60,$B:$B),2)))/(60*($B132-INDEX($B:$B,IFERROR(MATCH($B132-Annex!$B$9/60,$B:$B),2)))))/Annex!$B$8)/1000,IF(Data!$B$2="",0,"-"))</f>
        <v>-165.24078705851792</v>
      </c>
      <c r="AL132" s="50">
        <f>IFERROR((5.670373*10^-8*(AP132+273.15)^4+((Annex!$B$5+Annex!$B$6)*(AP132-P132)+Annex!$B$7*(AP132-INDEX(AP:AP,IFERROR(MATCH($B132-Annex!$B$9/60,$B:$B),2)))/(60*($B132-INDEX($B:$B,IFERROR(MATCH($B132-Annex!$B$9/60,$B:$B),2)))))/Annex!$B$8)/1000,IF(Data!$B$2="",0,"-"))</f>
        <v>0.40457531238204414</v>
      </c>
      <c r="AM132" s="50">
        <f>IFERROR((5.670373*10^-8*(AQ132+273.15)^4+((Annex!$B$5+Annex!$B$6)*(AQ132-S132)+Annex!$B$7*(AQ132-INDEX(AQ:AQ,IFERROR(MATCH($B132-Annex!$B$9/60,$B:$B),2)))/(60*($B132-INDEX($B:$B,IFERROR(MATCH($B132-Annex!$B$9/60,$B:$B),2)))))/Annex!$B$8)/1000,IF(Data!$B$2="",0,"-"))</f>
        <v>13.746202499911524</v>
      </c>
      <c r="AN132" s="20">
        <v>74.522000000000006</v>
      </c>
      <c r="AO132" s="20">
        <v>1.8660000000000001</v>
      </c>
      <c r="AP132" s="20">
        <v>30.890999999999998</v>
      </c>
      <c r="AQ132" s="20">
        <v>191.09200000000001</v>
      </c>
      <c r="AR132" s="20">
        <v>395.79199999999997</v>
      </c>
      <c r="AS132" s="20">
        <v>32.101999999999997</v>
      </c>
      <c r="AT132" s="20">
        <v>317.327</v>
      </c>
      <c r="AU132" s="50">
        <f>IFERROR(AVERAGE(INDEX(BA:BA,IFERROR(MATCH($B132-Annex!$B$4/60,$B:$B),2)):BA132),IF(Data!$B$2="",0,"-"))</f>
        <v>8.9064791163630481</v>
      </c>
      <c r="AV132" s="50">
        <f>IFERROR(AVERAGE(INDEX(BB:BB,IFERROR(MATCH($B132-Annex!$B$4/60,$B:$B),2)):BB132),IF(Data!$B$2="",0,"-"))</f>
        <v>11.136614036449986</v>
      </c>
      <c r="AW132" s="50">
        <f>IFERROR(AVERAGE(INDEX(BC:BC,IFERROR(MATCH($B132-Annex!$B$4/60,$B:$B),2)):BC132),IF(Data!$B$2="",0,"-"))</f>
        <v>2.1347204155051069</v>
      </c>
      <c r="AX132" s="50">
        <f>IFERROR(AVERAGE(INDEX(BD:BD,IFERROR(MATCH($B132-Annex!$B$4/60,$B:$B),2)):BD132),IF(Data!$B$2="",0,"-"))</f>
        <v>-25.836173169921011</v>
      </c>
      <c r="AY132" s="50">
        <f>IFERROR(AVERAGE(INDEX(BE:BE,IFERROR(MATCH($B132-Annex!$B$4/60,$B:$B),2)):BE132),IF(Data!$B$2="",0,"-"))</f>
        <v>1.0721355780527233</v>
      </c>
      <c r="AZ132" s="50">
        <f>IFERROR(AVERAGE(INDEX(BF:BF,IFERROR(MATCH($B132-Annex!$B$4/60,$B:$B),2)):BF132),IF(Data!$B$2="",0,"-"))</f>
        <v>1.0502178532440876</v>
      </c>
      <c r="BA132" s="50">
        <f>IFERROR((5.670373*10^-8*(BG132+273.15)^4+((Annex!$B$5+Annex!$B$6)*(BG132-J132)+Annex!$B$7*(BG132-INDEX(BG:BG,IFERROR(MATCH($B132-Annex!$B$9/60,$B:$B),2)))/(60*($B132-INDEX($B:$B,IFERROR(MATCH($B132-Annex!$B$9/60,$B:$B),2)))))/Annex!$B$8)/1000,IF(Data!$B$2="",0,"-"))</f>
        <v>9.0956737349765096</v>
      </c>
      <c r="BB132" s="50">
        <f>IFERROR((5.670373*10^-8*(BH132+273.15)^4+((Annex!$B$5+Annex!$B$6)*(BH132-M132)+Annex!$B$7*(BH132-INDEX(BH:BH,IFERROR(MATCH($B132-Annex!$B$9/60,$B:$B),2)))/(60*($B132-INDEX($B:$B,IFERROR(MATCH($B132-Annex!$B$9/60,$B:$B),2)))))/Annex!$B$8)/1000,IF(Data!$B$2="",0,"-"))</f>
        <v>0.45337229491926884</v>
      </c>
      <c r="BC132" s="50">
        <f>IFERROR((5.670373*10^-8*(BI132+273.15)^4+((Annex!$B$5+Annex!$B$6)*(BI132-P132)+Annex!$B$7*(BI132-INDEX(BI:BI,IFERROR(MATCH($B132-Annex!$B$9/60,$B:$B),2)))/(60*($B132-INDEX($B:$B,IFERROR(MATCH($B132-Annex!$B$9/60,$B:$B),2)))))/Annex!$B$8)/1000,IF(Data!$B$2="",0,"-"))</f>
        <v>2.1494804322091663</v>
      </c>
      <c r="BD132" s="50">
        <f>IFERROR((5.670373*10^-8*(BJ132+273.15)^4+((Annex!$B$5+Annex!$B$6)*(BJ132-S132)+Annex!$B$7*(BJ132-INDEX(BJ:BJ,IFERROR(MATCH($B132-Annex!$B$9/60,$B:$B),2)))/(60*($B132-INDEX($B:$B,IFERROR(MATCH($B132-Annex!$B$9/60,$B:$B),2)))))/Annex!$B$8)/1000,IF(Data!$B$2="",0,"-"))</f>
        <v>11.663919604629056</v>
      </c>
      <c r="BE132" s="50">
        <f>IFERROR((5.670373*10^-8*(BK132+273.15)^4+((Annex!$B$5+Annex!$B$6)*(BK132-V132)+Annex!$B$7*(BK132-INDEX(BK:BK,IFERROR(MATCH($B132-Annex!$B$9/60,$B:$B),2)))/(60*($B132-INDEX($B:$B,IFERROR(MATCH($B132-Annex!$B$9/60,$B:$B),2)))))/Annex!$B$8)/1000,IF(Data!$B$2="",0,"-"))</f>
        <v>1.0768437702386273</v>
      </c>
      <c r="BF132" s="50">
        <f>IFERROR((5.670373*10^-8*(BL132+273.15)^4+((Annex!$B$5+Annex!$B$6)*(BL132-Y132)+Annex!$B$7*(BL132-INDEX(BL:BL,IFERROR(MATCH($B132-Annex!$B$9/60,$B:$B),2)))/(60*($B132-INDEX($B:$B,IFERROR(MATCH($B132-Annex!$B$9/60,$B:$B),2)))))/Annex!$B$8)/1000,IF(Data!$B$2="",0,"-"))</f>
        <v>1.0890223139322119</v>
      </c>
      <c r="BG132" s="20">
        <v>230.929</v>
      </c>
      <c r="BH132" s="20">
        <v>394.46100000000001</v>
      </c>
      <c r="BI132" s="20">
        <v>62.500999999999998</v>
      </c>
      <c r="BJ132" s="20">
        <v>76.453000000000003</v>
      </c>
      <c r="BK132" s="20">
        <v>35.673999999999999</v>
      </c>
      <c r="BL132" s="20">
        <v>37.235999999999997</v>
      </c>
    </row>
    <row r="133" spans="1:64" x14ac:dyDescent="0.3">
      <c r="A133" s="5">
        <v>132</v>
      </c>
      <c r="B133" s="19">
        <v>11.546833334723487</v>
      </c>
      <c r="C133" s="20">
        <v>131.86470700000001</v>
      </c>
      <c r="D133" s="20">
        <v>129.58024900000001</v>
      </c>
      <c r="E133" s="20">
        <v>163.621499</v>
      </c>
      <c r="F133" s="49">
        <f>IFERROR(SUM(C133:E133),IF(Data!$B$2="",0,"-"))</f>
        <v>425.06645500000002</v>
      </c>
      <c r="G133" s="50">
        <f>IFERROR(F133-Annex!$B$10,IF(Data!$B$2="",0,"-"))</f>
        <v>148.43845500000003</v>
      </c>
      <c r="H133" s="50">
        <f>IFERROR(-14000*(G133-INDEX(G:G,IFERROR(MATCH($B133-Annex!$B$11/60,$B:$B),2)))/(60*($B133-INDEX($B:$B,IFERROR(MATCH($B133-Annex!$B$11/60,$B:$B),2)))),IF(Data!$B$2="",0,"-"))</f>
        <v>22.764893637844288</v>
      </c>
      <c r="I133" s="20">
        <v>1.31816194</v>
      </c>
      <c r="J133" s="20">
        <v>152.31700000000001</v>
      </c>
      <c r="K133" s="20">
        <v>9.8999999999999993E+37</v>
      </c>
      <c r="L133" s="20">
        <v>573.56899999999996</v>
      </c>
      <c r="M133" s="20">
        <v>324.17899999999997</v>
      </c>
      <c r="N133" s="20">
        <v>702.70500000000004</v>
      </c>
      <c r="O133" s="20">
        <v>519.93299999999999</v>
      </c>
      <c r="P133" s="20">
        <v>47.781999999999996</v>
      </c>
      <c r="Q133" s="20">
        <v>456.67700000000002</v>
      </c>
      <c r="R133" s="20">
        <v>256.81599999999997</v>
      </c>
      <c r="S133" s="20">
        <v>157.839</v>
      </c>
      <c r="T133" s="20">
        <v>215.05</v>
      </c>
      <c r="U133" s="20">
        <v>95.602000000000004</v>
      </c>
      <c r="V133" s="20">
        <v>28.75</v>
      </c>
      <c r="W133" s="20">
        <v>214.26900000000001</v>
      </c>
      <c r="X133" s="20">
        <v>50.584000000000003</v>
      </c>
      <c r="Y133" s="20">
        <v>31.558</v>
      </c>
      <c r="Z133" s="20">
        <v>253.66300000000001</v>
      </c>
      <c r="AA133" s="20">
        <v>40.860999999999997</v>
      </c>
      <c r="AB133" s="20">
        <v>171.14099999999999</v>
      </c>
      <c r="AC133" s="20">
        <v>43.531999999999996</v>
      </c>
      <c r="AD133" s="20">
        <v>147.691</v>
      </c>
      <c r="AE133" s="20">
        <v>32.347000000000001</v>
      </c>
      <c r="AF133" s="50">
        <f>IFERROR(AVERAGE(INDEX(AJ:AJ,IFERROR(MATCH($B133-Annex!$B$4/60,$B:$B),2)):AJ133),IF(Data!$B$2="",0,"-"))</f>
        <v>0.37200222012925754</v>
      </c>
      <c r="AG133" s="50">
        <f>IFERROR(AVERAGE(INDEX(AK:AK,IFERROR(MATCH($B133-Annex!$B$4/60,$B:$B),2)):AK133),IF(Data!$B$2="",0,"-"))</f>
        <v>-4.8256256020349086</v>
      </c>
      <c r="AH133" s="50">
        <f>IFERROR(AVERAGE(INDEX(AL:AL,IFERROR(MATCH($B133-Annex!$B$4/60,$B:$B),2)):AL133),IF(Data!$B$2="",0,"-"))</f>
        <v>0.36523828400187508</v>
      </c>
      <c r="AI133" s="50">
        <f>IFERROR(AVERAGE(INDEX(AM:AM,IFERROR(MATCH($B133-Annex!$B$4/60,$B:$B),2)):AM133),IF(Data!$B$2="",0,"-"))</f>
        <v>29.815720010311459</v>
      </c>
      <c r="AJ133" s="50">
        <f>IFERROR((5.670373*10^-8*(AN133+273.15)^4+((Annex!$B$5+Annex!$B$6)*(AN133-J133)+Annex!$B$7*(AN133-INDEX(AN:AN,IFERROR(MATCH($B133-Annex!$B$9/60,$B:$B),2)))/(60*($B133-INDEX($B:$B,IFERROR(MATCH($B133-Annex!$B$9/60,$B:$B),2)))))/Annex!$B$8)/1000,IF(Data!$B$2="",0,"-"))</f>
        <v>0.64006539000422269</v>
      </c>
      <c r="AK133" s="50">
        <f>IFERROR((5.670373*10^-8*(AO133+273.15)^4+((Annex!$B$5+Annex!$B$6)*(AO133-M133)+Annex!$B$7*(AO133-INDEX(AO:AO,IFERROR(MATCH($B133-Annex!$B$9/60,$B:$B),2)))/(60*($B133-INDEX($B:$B,IFERROR(MATCH($B133-Annex!$B$9/60,$B:$B),2)))))/Annex!$B$8)/1000,IF(Data!$B$2="",0,"-"))</f>
        <v>-132.64395486034797</v>
      </c>
      <c r="AL133" s="50">
        <f>IFERROR((5.670373*10^-8*(AP133+273.15)^4+((Annex!$B$5+Annex!$B$6)*(AP133-P133)+Annex!$B$7*(AP133-INDEX(AP:AP,IFERROR(MATCH($B133-Annex!$B$9/60,$B:$B),2)))/(60*($B133-INDEX($B:$B,IFERROR(MATCH($B133-Annex!$B$9/60,$B:$B),2)))))/Annex!$B$8)/1000,IF(Data!$B$2="",0,"-"))</f>
        <v>0.37427816368625866</v>
      </c>
      <c r="AM133" s="50">
        <f>IFERROR((5.670373*10^-8*(AQ133+273.15)^4+((Annex!$B$5+Annex!$B$6)*(AQ133-S133)+Annex!$B$7*(AQ133-INDEX(AQ:AQ,IFERROR(MATCH($B133-Annex!$B$9/60,$B:$B),2)))/(60*($B133-INDEX($B:$B,IFERROR(MATCH($B133-Annex!$B$9/60,$B:$B),2)))))/Annex!$B$8)/1000,IF(Data!$B$2="",0,"-"))</f>
        <v>-31.698014476452958</v>
      </c>
      <c r="AN133" s="20">
        <v>76.128</v>
      </c>
      <c r="AO133" s="20">
        <v>29.925999999999998</v>
      </c>
      <c r="AP133" s="20">
        <v>31.084</v>
      </c>
      <c r="AQ133" s="20">
        <v>140.57900000000001</v>
      </c>
      <c r="AR133" s="20">
        <v>403.60500000000002</v>
      </c>
      <c r="AS133" s="20">
        <v>32.820999999999998</v>
      </c>
      <c r="AT133" s="20">
        <v>302.346</v>
      </c>
      <c r="AU133" s="50">
        <f>IFERROR(AVERAGE(INDEX(BA:BA,IFERROR(MATCH($B133-Annex!$B$4/60,$B:$B),2)):BA133),IF(Data!$B$2="",0,"-"))</f>
        <v>8.9546326002395649</v>
      </c>
      <c r="AV133" s="50">
        <f>IFERROR(AVERAGE(INDEX(BB:BB,IFERROR(MATCH($B133-Annex!$B$4/60,$B:$B),2)):BB133),IF(Data!$B$2="",0,"-"))</f>
        <v>23.147001209925683</v>
      </c>
      <c r="AW133" s="50">
        <f>IFERROR(AVERAGE(INDEX(BC:BC,IFERROR(MATCH($B133-Annex!$B$4/60,$B:$B),2)):BC133),IF(Data!$B$2="",0,"-"))</f>
        <v>2.1456080790239724</v>
      </c>
      <c r="AX133" s="50">
        <f>IFERROR(AVERAGE(INDEX(BD:BD,IFERROR(MATCH($B133-Annex!$B$4/60,$B:$B),2)):BD133),IF(Data!$B$2="",0,"-"))</f>
        <v>-43.265503650780531</v>
      </c>
      <c r="AY133" s="50">
        <f>IFERROR(AVERAGE(INDEX(BE:BE,IFERROR(MATCH($B133-Annex!$B$4/60,$B:$B),2)):BE133),IF(Data!$B$2="",0,"-"))</f>
        <v>1.0713323230844116</v>
      </c>
      <c r="AZ133" s="50">
        <f>IFERROR(AVERAGE(INDEX(BF:BF,IFERROR(MATCH($B133-Annex!$B$4/60,$B:$B),2)):BF133),IF(Data!$B$2="",0,"-"))</f>
        <v>1.0553376637293848</v>
      </c>
      <c r="BA133" s="50">
        <f>IFERROR((5.670373*10^-8*(BG133+273.15)^4+((Annex!$B$5+Annex!$B$6)*(BG133-J133)+Annex!$B$7*(BG133-INDEX(BG:BG,IFERROR(MATCH($B133-Annex!$B$9/60,$B:$B),2)))/(60*($B133-INDEX($B:$B,IFERROR(MATCH($B133-Annex!$B$9/60,$B:$B),2)))))/Annex!$B$8)/1000,IF(Data!$B$2="",0,"-"))</f>
        <v>9.048395324283403</v>
      </c>
      <c r="BB133" s="50">
        <f>IFERROR((5.670373*10^-8*(BH133+273.15)^4+((Annex!$B$5+Annex!$B$6)*(BH133-M133)+Annex!$B$7*(BH133-INDEX(BH:BH,IFERROR(MATCH($B133-Annex!$B$9/60,$B:$B),2)))/(60*($B133-INDEX($B:$B,IFERROR(MATCH($B133-Annex!$B$9/60,$B:$B),2)))))/Annex!$B$8)/1000,IF(Data!$B$2="",0,"-"))</f>
        <v>75.271928072551404</v>
      </c>
      <c r="BC133" s="50">
        <f>IFERROR((5.670373*10^-8*(BI133+273.15)^4+((Annex!$B$5+Annex!$B$6)*(BI133-P133)+Annex!$B$7*(BI133-INDEX(BI:BI,IFERROR(MATCH($B133-Annex!$B$9/60,$B:$B),2)))/(60*($B133-INDEX($B:$B,IFERROR(MATCH($B133-Annex!$B$9/60,$B:$B),2)))))/Annex!$B$8)/1000,IF(Data!$B$2="",0,"-"))</f>
        <v>2.156871490501683</v>
      </c>
      <c r="BD133" s="50">
        <f>IFERROR((5.670373*10^-8*(BJ133+273.15)^4+((Annex!$B$5+Annex!$B$6)*(BJ133-S133)+Annex!$B$7*(BJ133-INDEX(BJ:BJ,IFERROR(MATCH($B133-Annex!$B$9/60,$B:$B),2)))/(60*($B133-INDEX($B:$B,IFERROR(MATCH($B133-Annex!$B$9/60,$B:$B),2)))))/Annex!$B$8)/1000,IF(Data!$B$2="",0,"-"))</f>
        <v>-39.08333548615915</v>
      </c>
      <c r="BE133" s="50">
        <f>IFERROR((5.670373*10^-8*(BK133+273.15)^4+((Annex!$B$5+Annex!$B$6)*(BK133-V133)+Annex!$B$7*(BK133-INDEX(BK:BK,IFERROR(MATCH($B133-Annex!$B$9/60,$B:$B),2)))/(60*($B133-INDEX($B:$B,IFERROR(MATCH($B133-Annex!$B$9/60,$B:$B),2)))))/Annex!$B$8)/1000,IF(Data!$B$2="",0,"-"))</f>
        <v>1.070765665319519</v>
      </c>
      <c r="BF133" s="50">
        <f>IFERROR((5.670373*10^-8*(BL133+273.15)^4+((Annex!$B$5+Annex!$B$6)*(BL133-Y133)+Annex!$B$7*(BL133-INDEX(BL:BL,IFERROR(MATCH($B133-Annex!$B$9/60,$B:$B),2)))/(60*($B133-INDEX($B:$B,IFERROR(MATCH($B133-Annex!$B$9/60,$B:$B),2)))))/Annex!$B$8)/1000,IF(Data!$B$2="",0,"-"))</f>
        <v>1.0862687392530392</v>
      </c>
      <c r="BG133" s="20">
        <v>234.43</v>
      </c>
      <c r="BH133" s="20">
        <v>369.31799999999998</v>
      </c>
      <c r="BI133" s="20">
        <v>63.613</v>
      </c>
      <c r="BJ133" s="20">
        <v>20.501999999999999</v>
      </c>
      <c r="BK133" s="20">
        <v>36.073</v>
      </c>
      <c r="BL133" s="20">
        <v>37.616999999999997</v>
      </c>
    </row>
    <row r="134" spans="1:64" x14ac:dyDescent="0.3">
      <c r="A134" s="5">
        <v>133</v>
      </c>
      <c r="B134" s="19">
        <v>11.64299999945797</v>
      </c>
      <c r="C134" s="20">
        <v>131.963978</v>
      </c>
      <c r="D134" s="20">
        <v>129.51916299999999</v>
      </c>
      <c r="E134" s="20">
        <v>163.60683299999999</v>
      </c>
      <c r="F134" s="49">
        <f>IFERROR(SUM(C134:E134),IF(Data!$B$2="",0,"-"))</f>
        <v>425.08997399999998</v>
      </c>
      <c r="G134" s="50">
        <f>IFERROR(F134-Annex!$B$10,IF(Data!$B$2="",0,"-"))</f>
        <v>148.461974</v>
      </c>
      <c r="H134" s="50">
        <f>IFERROR(-14000*(G134-INDEX(G:G,IFERROR(MATCH($B134-Annex!$B$11/60,$B:$B),2)))/(60*($B134-INDEX($B:$B,IFERROR(MATCH($B134-Annex!$B$11/60,$B:$B),2)))),IF(Data!$B$2="",0,"-"))</f>
        <v>7.896776280607499</v>
      </c>
      <c r="I134" s="20">
        <v>1.23571192</v>
      </c>
      <c r="J134" s="20">
        <v>157.27199999999999</v>
      </c>
      <c r="K134" s="20">
        <v>571.26599999999996</v>
      </c>
      <c r="L134" s="20">
        <v>576.00400000000002</v>
      </c>
      <c r="M134" s="20">
        <v>358.10899999999998</v>
      </c>
      <c r="N134" s="20">
        <v>293.61500000000001</v>
      </c>
      <c r="O134" s="20">
        <v>523.80600000000004</v>
      </c>
      <c r="P134" s="20">
        <v>49.225999999999999</v>
      </c>
      <c r="Q134" s="20">
        <v>405.13799999999998</v>
      </c>
      <c r="R134" s="20">
        <v>275.66899999999998</v>
      </c>
      <c r="S134" s="20">
        <v>190.185</v>
      </c>
      <c r="T134" s="20">
        <v>135.39599999999999</v>
      </c>
      <c r="U134" s="20">
        <v>96.921999999999997</v>
      </c>
      <c r="V134" s="20">
        <v>28.855</v>
      </c>
      <c r="W134" s="20">
        <v>265.726</v>
      </c>
      <c r="X134" s="20">
        <v>50.91</v>
      </c>
      <c r="Y134" s="20">
        <v>31.751000000000001</v>
      </c>
      <c r="Z134" s="20">
        <v>364.15499999999997</v>
      </c>
      <c r="AA134" s="20">
        <v>41.052</v>
      </c>
      <c r="AB134" s="20">
        <v>87.581999999999994</v>
      </c>
      <c r="AC134" s="20">
        <v>42.457000000000001</v>
      </c>
      <c r="AD134" s="20">
        <v>193.404</v>
      </c>
      <c r="AE134" s="20">
        <v>32.488</v>
      </c>
      <c r="AF134" s="50">
        <f>IFERROR(AVERAGE(INDEX(AJ:AJ,IFERROR(MATCH($B134-Annex!$B$4/60,$B:$B),2)):AJ134),IF(Data!$B$2="",0,"-"))</f>
        <v>0.44568405997750971</v>
      </c>
      <c r="AG134" s="50">
        <f>IFERROR(AVERAGE(INDEX(AK:AK,IFERROR(MATCH($B134-Annex!$B$4/60,$B:$B),2)):AK134),IF(Data!$B$2="",0,"-"))</f>
        <v>-5.0369389138470186</v>
      </c>
      <c r="AH134" s="50">
        <f>IFERROR(AVERAGE(INDEX(AL:AL,IFERROR(MATCH($B134-Annex!$B$4/60,$B:$B),2)):AL134),IF(Data!$B$2="",0,"-"))</f>
        <v>0.36643203857764134</v>
      </c>
      <c r="AI134" s="50">
        <f>IFERROR(AVERAGE(INDEX(AM:AM,IFERROR(MATCH($B134-Annex!$B$4/60,$B:$B),2)):AM134),IF(Data!$B$2="",0,"-"))</f>
        <v>31.458056827360942</v>
      </c>
      <c r="AJ134" s="50">
        <f>IFERROR((5.670373*10^-8*(AN134+273.15)^4+((Annex!$B$5+Annex!$B$6)*(AN134-J134)+Annex!$B$7*(AN134-INDEX(AN:AN,IFERROR(MATCH($B134-Annex!$B$9/60,$B:$B),2)))/(60*($B134-INDEX($B:$B,IFERROR(MATCH($B134-Annex!$B$9/60,$B:$B),2)))))/Annex!$B$8)/1000,IF(Data!$B$2="",0,"-"))</f>
        <v>0.59795217214179031</v>
      </c>
      <c r="AK134" s="50">
        <f>IFERROR((5.670373*10^-8*(AO134+273.15)^4+((Annex!$B$5+Annex!$B$6)*(AO134-M134)+Annex!$B$7*(AO134-INDEX(AO:AO,IFERROR(MATCH($B134-Annex!$B$9/60,$B:$B),2)))/(60*($B134-INDEX($B:$B,IFERROR(MATCH($B134-Annex!$B$9/60,$B:$B),2)))))/Annex!$B$8)/1000,IF(Data!$B$2="",0,"-"))</f>
        <v>43.488296787227775</v>
      </c>
      <c r="AL134" s="50">
        <f>IFERROR((5.670373*10^-8*(AP134+273.15)^4+((Annex!$B$5+Annex!$B$6)*(AP134-P134)+Annex!$B$7*(AP134-INDEX(AP:AP,IFERROR(MATCH($B134-Annex!$B$9/60,$B:$B),2)))/(60*($B134-INDEX($B:$B,IFERROR(MATCH($B134-Annex!$B$9/60,$B:$B),2)))))/Annex!$B$8)/1000,IF(Data!$B$2="",0,"-"))</f>
        <v>0.3182839000477603</v>
      </c>
      <c r="AM134" s="50">
        <f>IFERROR((5.670373*10^-8*(AQ134+273.15)^4+((Annex!$B$5+Annex!$B$6)*(AQ134-S134)+Annex!$B$7*(AQ134-INDEX(AQ:AQ,IFERROR(MATCH($B134-Annex!$B$9/60,$B:$B),2)))/(60*($B134-INDEX($B:$B,IFERROR(MATCH($B134-Annex!$B$9/60,$B:$B),2)))))/Annex!$B$8)/1000,IF(Data!$B$2="",0,"-"))</f>
        <v>14.009532946655931</v>
      </c>
      <c r="AN134" s="20">
        <v>77.870999999999995</v>
      </c>
      <c r="AO134" s="20">
        <v>107.254</v>
      </c>
      <c r="AP134" s="20">
        <v>31.4</v>
      </c>
      <c r="AQ134" s="20">
        <v>213.71899999999999</v>
      </c>
      <c r="AR134" s="20">
        <v>411.995</v>
      </c>
      <c r="AS134" s="20">
        <v>33.646000000000001</v>
      </c>
      <c r="AT134" s="20">
        <v>351.12299999999999</v>
      </c>
      <c r="AU134" s="50">
        <f>IFERROR(AVERAGE(INDEX(BA:BA,IFERROR(MATCH($B134-Annex!$B$4/60,$B:$B),2)):BA134),IF(Data!$B$2="",0,"-"))</f>
        <v>8.9456444897761358</v>
      </c>
      <c r="AV134" s="50">
        <f>IFERROR(AVERAGE(INDEX(BB:BB,IFERROR(MATCH($B134-Annex!$B$4/60,$B:$B),2)):BB134),IF(Data!$B$2="",0,"-"))</f>
        <v>30.544674846184222</v>
      </c>
      <c r="AW134" s="50">
        <f>IFERROR(AVERAGE(INDEX(BC:BC,IFERROR(MATCH($B134-Annex!$B$4/60,$B:$B),2)):BC134),IF(Data!$B$2="",0,"-"))</f>
        <v>2.1511151647465341</v>
      </c>
      <c r="AX134" s="50">
        <f>IFERROR(AVERAGE(INDEX(BD:BD,IFERROR(MATCH($B134-Annex!$B$4/60,$B:$B),2)):BD134),IF(Data!$B$2="",0,"-"))</f>
        <v>-41.929180899457229</v>
      </c>
      <c r="AY134" s="50">
        <f>IFERROR(AVERAGE(INDEX(BE:BE,IFERROR(MATCH($B134-Annex!$B$4/60,$B:$B),2)):BE134),IF(Data!$B$2="",0,"-"))</f>
        <v>1.0773514403918976</v>
      </c>
      <c r="AZ134" s="50">
        <f>IFERROR(AVERAGE(INDEX(BF:BF,IFERROR(MATCH($B134-Annex!$B$4/60,$B:$B),2)):BF134),IF(Data!$B$2="",0,"-"))</f>
        <v>1.0628483091189145</v>
      </c>
      <c r="BA134" s="50">
        <f>IFERROR((5.670373*10^-8*(BG134+273.15)^4+((Annex!$B$5+Annex!$B$6)*(BG134-J134)+Annex!$B$7*(BG134-INDEX(BG:BG,IFERROR(MATCH($B134-Annex!$B$9/60,$B:$B),2)))/(60*($B134-INDEX($B:$B,IFERROR(MATCH($B134-Annex!$B$9/60,$B:$B),2)))))/Annex!$B$8)/1000,IF(Data!$B$2="",0,"-"))</f>
        <v>8.8157525451527601</v>
      </c>
      <c r="BB134" s="50">
        <f>IFERROR((5.670373*10^-8*(BH134+273.15)^4+((Annex!$B$5+Annex!$B$6)*(BH134-M134)+Annex!$B$7*(BH134-INDEX(BH:BH,IFERROR(MATCH($B134-Annex!$B$9/60,$B:$B),2)))/(60*($B134-INDEX($B:$B,IFERROR(MATCH($B134-Annex!$B$9/60,$B:$B),2)))))/Annex!$B$8)/1000,IF(Data!$B$2="",0,"-"))</f>
        <v>0.83136656361422867</v>
      </c>
      <c r="BC134" s="50">
        <f>IFERROR((5.670373*10^-8*(BI134+273.15)^4+((Annex!$B$5+Annex!$B$6)*(BI134-P134)+Annex!$B$7*(BI134-INDEX(BI:BI,IFERROR(MATCH($B134-Annex!$B$9/60,$B:$B),2)))/(60*($B134-INDEX($B:$B,IFERROR(MATCH($B134-Annex!$B$9/60,$B:$B),2)))))/Annex!$B$8)/1000,IF(Data!$B$2="",0,"-"))</f>
        <v>2.1408242819972063</v>
      </c>
      <c r="BD134" s="50">
        <f>IFERROR((5.670373*10^-8*(BJ134+273.15)^4+((Annex!$B$5+Annex!$B$6)*(BJ134-S134)+Annex!$B$7*(BJ134-INDEX(BJ:BJ,IFERROR(MATCH($B134-Annex!$B$9/60,$B:$B),2)))/(60*($B134-INDEX($B:$B,IFERROR(MATCH($B134-Annex!$B$9/60,$B:$B),2)))))/Annex!$B$8)/1000,IF(Data!$B$2="",0,"-"))</f>
        <v>-36.95666321235587</v>
      </c>
      <c r="BE134" s="50">
        <f>IFERROR((5.670373*10^-8*(BK134+273.15)^4+((Annex!$B$5+Annex!$B$6)*(BK134-V134)+Annex!$B$7*(BK134-INDEX(BK:BK,IFERROR(MATCH($B134-Annex!$B$9/60,$B:$B),2)))/(60*($B134-INDEX($B:$B,IFERROR(MATCH($B134-Annex!$B$9/60,$B:$B),2)))))/Annex!$B$8)/1000,IF(Data!$B$2="",0,"-"))</f>
        <v>1.1058996718724363</v>
      </c>
      <c r="BF134" s="50">
        <f>IFERROR((5.670373*10^-8*(BL134+273.15)^4+((Annex!$B$5+Annex!$B$6)*(BL134-Y134)+Annex!$B$7*(BL134-INDEX(BL:BL,IFERROR(MATCH($B134-Annex!$B$9/60,$B:$B),2)))/(60*($B134-INDEX($B:$B,IFERROR(MATCH($B134-Annex!$B$9/60,$B:$B),2)))))/Annex!$B$8)/1000,IF(Data!$B$2="",0,"-"))</f>
        <v>1.0860068295358491</v>
      </c>
      <c r="BG134" s="20">
        <v>237.82599999999999</v>
      </c>
      <c r="BH134" s="20">
        <v>373.697</v>
      </c>
      <c r="BI134" s="20">
        <v>64.81</v>
      </c>
      <c r="BJ134" s="20">
        <v>3.7090000000000001</v>
      </c>
      <c r="BK134" s="20">
        <v>36.576000000000001</v>
      </c>
      <c r="BL134" s="20">
        <v>38.137</v>
      </c>
    </row>
    <row r="135" spans="1:64" x14ac:dyDescent="0.3">
      <c r="A135" s="5">
        <v>134</v>
      </c>
      <c r="B135" s="19">
        <v>11.739166674669832</v>
      </c>
      <c r="C135" s="20">
        <v>131.94037900000001</v>
      </c>
      <c r="D135" s="20">
        <v>129.51021</v>
      </c>
      <c r="E135" s="20">
        <v>163.57179400000001</v>
      </c>
      <c r="F135" s="49">
        <f>IFERROR(SUM(C135:E135),IF(Data!$B$2="",0,"-"))</f>
        <v>425.02238300000005</v>
      </c>
      <c r="G135" s="50">
        <f>IFERROR(F135-Annex!$B$10,IF(Data!$B$2="",0,"-"))</f>
        <v>148.39438300000006</v>
      </c>
      <c r="H135" s="50">
        <f>IFERROR(-14000*(G135-INDEX(G:G,IFERROR(MATCH($B135-Annex!$B$11/60,$B:$B),2)))/(60*($B135-INDEX($B:$B,IFERROR(MATCH($B135-Annex!$B$11/60,$B:$B),2)))),IF(Data!$B$2="",0,"-"))</f>
        <v>3.4937732520123403</v>
      </c>
      <c r="I135" s="20">
        <v>1.23571192</v>
      </c>
      <c r="J135" s="20">
        <v>160.26300000000001</v>
      </c>
      <c r="K135" s="20">
        <v>9.8999999999999993E+37</v>
      </c>
      <c r="L135" s="20">
        <v>579.34199999999998</v>
      </c>
      <c r="M135" s="20">
        <v>304.18099999999998</v>
      </c>
      <c r="N135" s="20">
        <v>652.62</v>
      </c>
      <c r="O135" s="20">
        <v>520.81799999999998</v>
      </c>
      <c r="P135" s="20">
        <v>48.984999999999999</v>
      </c>
      <c r="Q135" s="20">
        <v>534.03700000000003</v>
      </c>
      <c r="R135" s="20">
        <v>316.14800000000002</v>
      </c>
      <c r="S135" s="20">
        <v>109.77</v>
      </c>
      <c r="T135" s="20">
        <v>108.97799999999999</v>
      </c>
      <c r="U135" s="20">
        <v>97.813000000000002</v>
      </c>
      <c r="V135" s="20">
        <v>28.68</v>
      </c>
      <c r="W135" s="20">
        <v>259.68700000000001</v>
      </c>
      <c r="X135" s="20">
        <v>51.030999999999999</v>
      </c>
      <c r="Y135" s="20">
        <v>31.33</v>
      </c>
      <c r="Z135" s="20">
        <v>368.50700000000001</v>
      </c>
      <c r="AA135" s="20">
        <v>41.069000000000003</v>
      </c>
      <c r="AB135" s="20">
        <v>139.59299999999999</v>
      </c>
      <c r="AC135" s="20">
        <v>42.37</v>
      </c>
      <c r="AD135" s="20">
        <v>111.74</v>
      </c>
      <c r="AE135" s="20">
        <v>32.610999999999997</v>
      </c>
      <c r="AF135" s="50">
        <f>IFERROR(AVERAGE(INDEX(AJ:AJ,IFERROR(MATCH($B135-Annex!$B$4/60,$B:$B),2)):AJ135),IF(Data!$B$2="",0,"-"))</f>
        <v>0.51379079420676388</v>
      </c>
      <c r="AG135" s="50">
        <f>IFERROR(AVERAGE(INDEX(AK:AK,IFERROR(MATCH($B135-Annex!$B$4/60,$B:$B),2)):AK135),IF(Data!$B$2="",0,"-"))</f>
        <v>-14.939275194514332</v>
      </c>
      <c r="AH135" s="50">
        <f>IFERROR(AVERAGE(INDEX(AL:AL,IFERROR(MATCH($B135-Annex!$B$4/60,$B:$B),2)):AL135),IF(Data!$B$2="",0,"-"))</f>
        <v>0.36567919016736677</v>
      </c>
      <c r="AI135" s="50">
        <f>IFERROR(AVERAGE(INDEX(AM:AM,IFERROR(MATCH($B135-Annex!$B$4/60,$B:$B),2)):AM135),IF(Data!$B$2="",0,"-"))</f>
        <v>22.352370271131374</v>
      </c>
      <c r="AJ135" s="50">
        <f>IFERROR((5.670373*10^-8*(AN135+273.15)^4+((Annex!$B$5+Annex!$B$6)*(AN135-J135)+Annex!$B$7*(AN135-INDEX(AN:AN,IFERROR(MATCH($B135-Annex!$B$9/60,$B:$B),2)))/(60*($B135-INDEX($B:$B,IFERROR(MATCH($B135-Annex!$B$9/60,$B:$B),2)))))/Annex!$B$8)/1000,IF(Data!$B$2="",0,"-"))</f>
        <v>0.5909385231192068</v>
      </c>
      <c r="AK135" s="50">
        <f>IFERROR((5.670373*10^-8*(AO135+273.15)^4+((Annex!$B$5+Annex!$B$6)*(AO135-M135)+Annex!$B$7*(AO135-INDEX(AO:AO,IFERROR(MATCH($B135-Annex!$B$9/60,$B:$B),2)))/(60*($B135-INDEX($B:$B,IFERROR(MATCH($B135-Annex!$B$9/60,$B:$B),2)))))/Annex!$B$8)/1000,IF(Data!$B$2="",0,"-"))</f>
        <v>63.381220287094912</v>
      </c>
      <c r="AL135" s="50">
        <f>IFERROR((5.670373*10^-8*(AP135+273.15)^4+((Annex!$B$5+Annex!$B$6)*(AP135-P135)+Annex!$B$7*(AP135-INDEX(AP:AP,IFERROR(MATCH($B135-Annex!$B$9/60,$B:$B),2)))/(60*($B135-INDEX($B:$B,IFERROR(MATCH($B135-Annex!$B$9/60,$B:$B),2)))))/Annex!$B$8)/1000,IF(Data!$B$2="",0,"-"))</f>
        <v>0.36315683688523753</v>
      </c>
      <c r="AM135" s="50">
        <f>IFERROR((5.670373*10^-8*(AQ135+273.15)^4+((Annex!$B$5+Annex!$B$6)*(AQ135-S135)+Annex!$B$7*(AQ135-INDEX(AQ:AQ,IFERROR(MATCH($B135-Annex!$B$9/60,$B:$B),2)))/(60*($B135-INDEX($B:$B,IFERROR(MATCH($B135-Annex!$B$9/60,$B:$B),2)))))/Annex!$B$8)/1000,IF(Data!$B$2="",0,"-"))</f>
        <v>35.711040353709429</v>
      </c>
      <c r="AN135" s="20">
        <v>79.494</v>
      </c>
      <c r="AO135" s="20">
        <v>170.982</v>
      </c>
      <c r="AP135" s="20">
        <v>31.663</v>
      </c>
      <c r="AQ135" s="20">
        <v>207.58099999999999</v>
      </c>
      <c r="AR135" s="20">
        <v>420.20699999999999</v>
      </c>
      <c r="AS135" s="20">
        <v>34.540999999999997</v>
      </c>
      <c r="AT135" s="20">
        <v>321.35000000000002</v>
      </c>
      <c r="AU135" s="50">
        <f>IFERROR(AVERAGE(INDEX(BA:BA,IFERROR(MATCH($B135-Annex!$B$4/60,$B:$B),2)):BA135),IF(Data!$B$2="",0,"-"))</f>
        <v>8.930932099213706</v>
      </c>
      <c r="AV135" s="50">
        <f>IFERROR(AVERAGE(INDEX(BB:BB,IFERROR(MATCH($B135-Annex!$B$4/60,$B:$B),2)):BB135),IF(Data!$B$2="",0,"-"))</f>
        <v>42.578546106159529</v>
      </c>
      <c r="AW135" s="50">
        <f>IFERROR(AVERAGE(INDEX(BC:BC,IFERROR(MATCH($B135-Annex!$B$4/60,$B:$B),2)):BC135),IF(Data!$B$2="",0,"-"))</f>
        <v>2.1540442787945233</v>
      </c>
      <c r="AX135" s="50">
        <f>IFERROR(AVERAGE(INDEX(BD:BD,IFERROR(MATCH($B135-Annex!$B$4/60,$B:$B),2)):BD135),IF(Data!$B$2="",0,"-"))</f>
        <v>-19.940831677311913</v>
      </c>
      <c r="AY135" s="50">
        <f>IFERROR(AVERAGE(INDEX(BE:BE,IFERROR(MATCH($B135-Annex!$B$4/60,$B:$B),2)):BE135),IF(Data!$B$2="",0,"-"))</f>
        <v>1.0813763045592137</v>
      </c>
      <c r="AZ135" s="50">
        <f>IFERROR(AVERAGE(INDEX(BF:BF,IFERROR(MATCH($B135-Annex!$B$4/60,$B:$B),2)):BF135),IF(Data!$B$2="",0,"-"))</f>
        <v>1.0714654807264734</v>
      </c>
      <c r="BA135" s="50">
        <f>IFERROR((5.670373*10^-8*(BG135+273.15)^4+((Annex!$B$5+Annex!$B$6)*(BG135-J135)+Annex!$B$7*(BG135-INDEX(BG:BG,IFERROR(MATCH($B135-Annex!$B$9/60,$B:$B),2)))/(60*($B135-INDEX($B:$B,IFERROR(MATCH($B135-Annex!$B$9/60,$B:$B),2)))))/Annex!$B$8)/1000,IF(Data!$B$2="",0,"-"))</f>
        <v>8.9251126044552453</v>
      </c>
      <c r="BB135" s="50">
        <f>IFERROR((5.670373*10^-8*(BH135+273.15)^4+((Annex!$B$5+Annex!$B$6)*(BH135-M135)+Annex!$B$7*(BH135-INDEX(BH:BH,IFERROR(MATCH($B135-Annex!$B$9/60,$B:$B),2)))/(60*($B135-INDEX($B:$B,IFERROR(MATCH($B135-Annex!$B$9/60,$B:$B),2)))))/Annex!$B$8)/1000,IF(Data!$B$2="",0,"-"))</f>
        <v>44.728400186415051</v>
      </c>
      <c r="BC135" s="50">
        <f>IFERROR((5.670373*10^-8*(BI135+273.15)^4+((Annex!$B$5+Annex!$B$6)*(BI135-P135)+Annex!$B$7*(BI135-INDEX(BI:BI,IFERROR(MATCH($B135-Annex!$B$9/60,$B:$B),2)))/(60*($B135-INDEX($B:$B,IFERROR(MATCH($B135-Annex!$B$9/60,$B:$B),2)))))/Annex!$B$8)/1000,IF(Data!$B$2="",0,"-"))</f>
        <v>2.1557641763935398</v>
      </c>
      <c r="BD135" s="50">
        <f>IFERROR((5.670373*10^-8*(BJ135+273.15)^4+((Annex!$B$5+Annex!$B$6)*(BJ135-S135)+Annex!$B$7*(BJ135-INDEX(BJ:BJ,IFERROR(MATCH($B135-Annex!$B$9/60,$B:$B),2)))/(60*($B135-INDEX($B:$B,IFERROR(MATCH($B135-Annex!$B$9/60,$B:$B),2)))))/Annex!$B$8)/1000,IF(Data!$B$2="",0,"-"))</f>
        <v>24.644352758133262</v>
      </c>
      <c r="BE135" s="50">
        <f>IFERROR((5.670373*10^-8*(BK135+273.15)^4+((Annex!$B$5+Annex!$B$6)*(BK135-V135)+Annex!$B$7*(BK135-INDEX(BK:BK,IFERROR(MATCH($B135-Annex!$B$9/60,$B:$B),2)))/(60*($B135-INDEX($B:$B,IFERROR(MATCH($B135-Annex!$B$9/60,$B:$B),2)))))/Annex!$B$8)/1000,IF(Data!$B$2="",0,"-"))</f>
        <v>1.0963302196659428</v>
      </c>
      <c r="BF135" s="50">
        <f>IFERROR((5.670373*10^-8*(BL135+273.15)^4+((Annex!$B$5+Annex!$B$6)*(BL135-Y135)+Annex!$B$7*(BL135-INDEX(BL:BL,IFERROR(MATCH($B135-Annex!$B$9/60,$B:$B),2)))/(60*($B135-INDEX($B:$B,IFERROR(MATCH($B135-Annex!$B$9/60,$B:$B),2)))))/Annex!$B$8)/1000,IF(Data!$B$2="",0,"-"))</f>
        <v>1.1153807468668</v>
      </c>
      <c r="BG135" s="20">
        <v>241.309</v>
      </c>
      <c r="BH135" s="20">
        <v>430.77199999999999</v>
      </c>
      <c r="BI135" s="20">
        <v>65.87</v>
      </c>
      <c r="BJ135" s="20">
        <v>74.59</v>
      </c>
      <c r="BK135" s="20">
        <v>36.923000000000002</v>
      </c>
      <c r="BL135" s="20">
        <v>38.536000000000001</v>
      </c>
    </row>
    <row r="136" spans="1:64" x14ac:dyDescent="0.3">
      <c r="A136" s="5">
        <v>135</v>
      </c>
      <c r="B136" s="19">
        <v>11.838833339279518</v>
      </c>
      <c r="C136" s="20">
        <v>131.87529000000001</v>
      </c>
      <c r="D136" s="20">
        <v>129.48169899999999</v>
      </c>
      <c r="E136" s="20">
        <v>163.53430900000001</v>
      </c>
      <c r="F136" s="49">
        <f>IFERROR(SUM(C136:E136),IF(Data!$B$2="",0,"-"))</f>
        <v>424.89129800000001</v>
      </c>
      <c r="G136" s="50">
        <f>IFERROR(F136-Annex!$B$10,IF(Data!$B$2="",0,"-"))</f>
        <v>148.26329800000002</v>
      </c>
      <c r="H136" s="50">
        <f>IFERROR(-14000*(G136-INDEX(G:G,IFERROR(MATCH($B136-Annex!$B$11/60,$B:$B),2)))/(60*($B136-INDEX($B:$B,IFERROR(MATCH($B136-Annex!$B$11/60,$B:$B),2)))),IF(Data!$B$2="",0,"-"))</f>
        <v>8.993036758712325</v>
      </c>
      <c r="I136" s="20">
        <v>1.23571192</v>
      </c>
      <c r="J136" s="20">
        <v>166.666</v>
      </c>
      <c r="K136" s="20">
        <v>9.8999999999999993E+37</v>
      </c>
      <c r="L136" s="20">
        <v>581.09500000000003</v>
      </c>
      <c r="M136" s="20">
        <v>172.935</v>
      </c>
      <c r="N136" s="20">
        <v>563.55899999999997</v>
      </c>
      <c r="O136" s="20">
        <v>523.37199999999996</v>
      </c>
      <c r="P136" s="20">
        <v>49.173999999999999</v>
      </c>
      <c r="Q136" s="20">
        <v>396.75200000000001</v>
      </c>
      <c r="R136" s="20">
        <v>342.28199999999998</v>
      </c>
      <c r="S136" s="20">
        <v>71.581999999999994</v>
      </c>
      <c r="T136" s="20">
        <v>254.71</v>
      </c>
      <c r="U136" s="20">
        <v>101.119</v>
      </c>
      <c r="V136" s="20">
        <v>28.469000000000001</v>
      </c>
      <c r="W136" s="20">
        <v>195.48400000000001</v>
      </c>
      <c r="X136" s="20">
        <v>51.442999999999998</v>
      </c>
      <c r="Y136" s="20">
        <v>31.4</v>
      </c>
      <c r="Z136" s="20">
        <v>344.54</v>
      </c>
      <c r="AA136" s="20">
        <v>41.137999999999998</v>
      </c>
      <c r="AB136" s="20">
        <v>209.923</v>
      </c>
      <c r="AC136" s="20">
        <v>42.161999999999999</v>
      </c>
      <c r="AD136" s="20">
        <v>153.148</v>
      </c>
      <c r="AE136" s="20">
        <v>32.698</v>
      </c>
      <c r="AF136" s="50">
        <f>IFERROR(AVERAGE(INDEX(AJ:AJ,IFERROR(MATCH($B136-Annex!$B$4/60,$B:$B),2)):AJ136),IF(Data!$B$2="",0,"-"))</f>
        <v>0.52898193865807597</v>
      </c>
      <c r="AG136" s="50">
        <f>IFERROR(AVERAGE(INDEX(AK:AK,IFERROR(MATCH($B136-Annex!$B$4/60,$B:$B),2)):AK136),IF(Data!$B$2="",0,"-"))</f>
        <v>-20.643155518601223</v>
      </c>
      <c r="AH136" s="50">
        <f>IFERROR(AVERAGE(INDEX(AL:AL,IFERROR(MATCH($B136-Annex!$B$4/60,$B:$B),2)):AL136),IF(Data!$B$2="",0,"-"))</f>
        <v>0.35712569981900394</v>
      </c>
      <c r="AI136" s="50">
        <f>IFERROR(AVERAGE(INDEX(AM:AM,IFERROR(MATCH($B136-Annex!$B$4/60,$B:$B),2)):AM136),IF(Data!$B$2="",0,"-"))</f>
        <v>1.5391835626482973</v>
      </c>
      <c r="AJ136" s="50">
        <f>IFERROR((5.670373*10^-8*(AN136+273.15)^4+((Annex!$B$5+Annex!$B$6)*(AN136-J136)+Annex!$B$7*(AN136-INDEX(AN:AN,IFERROR(MATCH($B136-Annex!$B$9/60,$B:$B),2)))/(60*($B136-INDEX($B:$B,IFERROR(MATCH($B136-Annex!$B$9/60,$B:$B),2)))))/Annex!$B$8)/1000,IF(Data!$B$2="",0,"-"))</f>
        <v>0.45173682758778816</v>
      </c>
      <c r="AK136" s="50">
        <f>IFERROR((5.670373*10^-8*(AO136+273.15)^4+((Annex!$B$5+Annex!$B$6)*(AO136-M136)+Annex!$B$7*(AO136-INDEX(AO:AO,IFERROR(MATCH($B136-Annex!$B$9/60,$B:$B),2)))/(60*($B136-INDEX($B:$B,IFERROR(MATCH($B136-Annex!$B$9/60,$B:$B),2)))))/Annex!$B$8)/1000,IF(Data!$B$2="",0,"-"))</f>
        <v>48.389188444944452</v>
      </c>
      <c r="AL136" s="50">
        <f>IFERROR((5.670373*10^-8*(AP136+273.15)^4+((Annex!$B$5+Annex!$B$6)*(AP136-P136)+Annex!$B$7*(AP136-INDEX(AP:AP,IFERROR(MATCH($B136-Annex!$B$9/60,$B:$B),2)))/(60*($B136-INDEX($B:$B,IFERROR(MATCH($B136-Annex!$B$9/60,$B:$B),2)))))/Annex!$B$8)/1000,IF(Data!$B$2="",0,"-"))</f>
        <v>0.33003708786485281</v>
      </c>
      <c r="AM136" s="50">
        <f>IFERROR((5.670373*10^-8*(AQ136+273.15)^4+((Annex!$B$5+Annex!$B$6)*(AQ136-S136)+Annex!$B$7*(AQ136-INDEX(AQ:AQ,IFERROR(MATCH($B136-Annex!$B$9/60,$B:$B),2)))/(60*($B136-INDEX($B:$B,IFERROR(MATCH($B136-Annex!$B$9/60,$B:$B),2)))))/Annex!$B$8)/1000,IF(Data!$B$2="",0,"-"))</f>
        <v>-25.582881308763881</v>
      </c>
      <c r="AN136" s="20">
        <v>81.186000000000007</v>
      </c>
      <c r="AO136" s="20">
        <v>207.084</v>
      </c>
      <c r="AP136" s="20">
        <v>31.908999999999999</v>
      </c>
      <c r="AQ136" s="20">
        <v>148.571</v>
      </c>
      <c r="AR136" s="20">
        <v>428.459</v>
      </c>
      <c r="AS136" s="20">
        <v>35.396999999999998</v>
      </c>
      <c r="AT136" s="20">
        <v>416.952</v>
      </c>
      <c r="AU136" s="50">
        <f>IFERROR(AVERAGE(INDEX(BA:BA,IFERROR(MATCH($B136-Annex!$B$4/60,$B:$B),2)):BA136),IF(Data!$B$2="",0,"-"))</f>
        <v>8.8737149357027985</v>
      </c>
      <c r="AV136" s="50">
        <f>IFERROR(AVERAGE(INDEX(BB:BB,IFERROR(MATCH($B136-Annex!$B$4/60,$B:$B),2)):BB136),IF(Data!$B$2="",0,"-"))</f>
        <v>38.872317668817104</v>
      </c>
      <c r="AW136" s="50">
        <f>IFERROR(AVERAGE(INDEX(BC:BC,IFERROR(MATCH($B136-Annex!$B$4/60,$B:$B),2)):BC136),IF(Data!$B$2="",0,"-"))</f>
        <v>2.144256690673747</v>
      </c>
      <c r="AX136" s="50">
        <f>IFERROR(AVERAGE(INDEX(BD:BD,IFERROR(MATCH($B136-Annex!$B$4/60,$B:$B),2)):BD136),IF(Data!$B$2="",0,"-"))</f>
        <v>-3.3794750837075571</v>
      </c>
      <c r="AY136" s="50">
        <f>IFERROR(AVERAGE(INDEX(BE:BE,IFERROR(MATCH($B136-Annex!$B$4/60,$B:$B),2)):BE136),IF(Data!$B$2="",0,"-"))</f>
        <v>1.0802529677688557</v>
      </c>
      <c r="AZ136" s="50">
        <f>IFERROR(AVERAGE(INDEX(BF:BF,IFERROR(MATCH($B136-Annex!$B$4/60,$B:$B),2)):BF136),IF(Data!$B$2="",0,"-"))</f>
        <v>1.0622774614954891</v>
      </c>
      <c r="BA136" s="50">
        <f>IFERROR((5.670373*10^-8*(BG136+273.15)^4+((Annex!$B$5+Annex!$B$6)*(BG136-J136)+Annex!$B$7*(BG136-INDEX(BG:BG,IFERROR(MATCH($B136-Annex!$B$9/60,$B:$B),2)))/(60*($B136-INDEX($B:$B,IFERROR(MATCH($B136-Annex!$B$9/60,$B:$B),2)))))/Annex!$B$8)/1000,IF(Data!$B$2="",0,"-"))</f>
        <v>8.7491998810811005</v>
      </c>
      <c r="BB136" s="50">
        <f>IFERROR((5.670373*10^-8*(BH136+273.15)^4+((Annex!$B$5+Annex!$B$6)*(BH136-M136)+Annex!$B$7*(BH136-INDEX(BH:BH,IFERROR(MATCH($B136-Annex!$B$9/60,$B:$B),2)))/(60*($B136-INDEX($B:$B,IFERROR(MATCH($B136-Annex!$B$9/60,$B:$B),2)))))/Annex!$B$8)/1000,IF(Data!$B$2="",0,"-"))</f>
        <v>-61.027099268276771</v>
      </c>
      <c r="BC136" s="50">
        <f>IFERROR((5.670373*10^-8*(BI136+273.15)^4+((Annex!$B$5+Annex!$B$6)*(BI136-P136)+Annex!$B$7*(BI136-INDEX(BI:BI,IFERROR(MATCH($B136-Annex!$B$9/60,$B:$B),2)))/(60*($B136-INDEX($B:$B,IFERROR(MATCH($B136-Annex!$B$9/60,$B:$B),2)))))/Annex!$B$8)/1000,IF(Data!$B$2="",0,"-"))</f>
        <v>2.1052097989417606</v>
      </c>
      <c r="BD136" s="50">
        <f>IFERROR((5.670373*10^-8*(BJ136+273.15)^4+((Annex!$B$5+Annex!$B$6)*(BJ136-S136)+Annex!$B$7*(BJ136-INDEX(BJ:BJ,IFERROR(MATCH($B136-Annex!$B$9/60,$B:$B),2)))/(60*($B136-INDEX($B:$B,IFERROR(MATCH($B136-Annex!$B$9/60,$B:$B),2)))))/Annex!$B$8)/1000,IF(Data!$B$2="",0,"-"))</f>
        <v>74.204878408887723</v>
      </c>
      <c r="BE136" s="50">
        <f>IFERROR((5.670373*10^-8*(BK136+273.15)^4+((Annex!$B$5+Annex!$B$6)*(BK136-V136)+Annex!$B$7*(BK136-INDEX(BK:BK,IFERROR(MATCH($B136-Annex!$B$9/60,$B:$B),2)))/(60*($B136-INDEX($B:$B,IFERROR(MATCH($B136-Annex!$B$9/60,$B:$B),2)))))/Annex!$B$8)/1000,IF(Data!$B$2="",0,"-"))</f>
        <v>1.0679488547932336</v>
      </c>
      <c r="BF136" s="50">
        <f>IFERROR((5.670373*10^-8*(BL136+273.15)^4+((Annex!$B$5+Annex!$B$6)*(BL136-Y136)+Annex!$B$7*(BL136-INDEX(BL:BL,IFERROR(MATCH($B136-Annex!$B$9/60,$B:$B),2)))/(60*($B136-INDEX($B:$B,IFERROR(MATCH($B136-Annex!$B$9/60,$B:$B),2)))))/Annex!$B$8)/1000,IF(Data!$B$2="",0,"-"))</f>
        <v>1.0063726882546451</v>
      </c>
      <c r="BG136" s="20">
        <v>244.38900000000001</v>
      </c>
      <c r="BH136" s="20">
        <v>226.505</v>
      </c>
      <c r="BI136" s="20">
        <v>66.930000000000007</v>
      </c>
      <c r="BJ136" s="20">
        <v>160.79400000000001</v>
      </c>
      <c r="BK136" s="20">
        <v>37.340000000000003</v>
      </c>
      <c r="BL136" s="20">
        <v>38.814</v>
      </c>
    </row>
    <row r="137" spans="1:64" x14ac:dyDescent="0.3">
      <c r="A137" s="5">
        <v>136</v>
      </c>
      <c r="B137" s="19">
        <v>11.935000004014</v>
      </c>
      <c r="C137" s="20">
        <v>131.74428900000001</v>
      </c>
      <c r="D137" s="20">
        <v>129.37502000000001</v>
      </c>
      <c r="E137" s="20">
        <v>163.60112599999999</v>
      </c>
      <c r="F137" s="49">
        <f>IFERROR(SUM(C137:E137),IF(Data!$B$2="",0,"-"))</f>
        <v>424.72043500000007</v>
      </c>
      <c r="G137" s="50">
        <f>IFERROR(F137-Annex!$B$10,IF(Data!$B$2="",0,"-"))</f>
        <v>148.09243500000008</v>
      </c>
      <c r="H137" s="50">
        <f>IFERROR(-14000*(G137-INDEX(G:G,IFERROR(MATCH($B137-Annex!$B$11/60,$B:$B),2)))/(60*($B137-INDEX($B:$B,IFERROR(MATCH($B137-Annex!$B$11/60,$B:$B),2)))),IF(Data!$B$2="",0,"-"))</f>
        <v>25.30087042931855</v>
      </c>
      <c r="I137" s="20">
        <v>1.27693693</v>
      </c>
      <c r="J137" s="20">
        <v>165.17400000000001</v>
      </c>
      <c r="K137" s="20">
        <v>369.96</v>
      </c>
      <c r="L137" s="20">
        <v>578.89200000000005</v>
      </c>
      <c r="M137" s="20">
        <v>136.58500000000001</v>
      </c>
      <c r="N137" s="20">
        <v>339.73200000000003</v>
      </c>
      <c r="O137" s="20">
        <v>535.08799999999997</v>
      </c>
      <c r="P137" s="20">
        <v>48.262999999999998</v>
      </c>
      <c r="Q137" s="20">
        <v>273.12400000000002</v>
      </c>
      <c r="R137" s="20">
        <v>356.22899999999998</v>
      </c>
      <c r="S137" s="20">
        <v>141.21299999999999</v>
      </c>
      <c r="T137" s="20">
        <v>198.22200000000001</v>
      </c>
      <c r="U137" s="20">
        <v>104.996</v>
      </c>
      <c r="V137" s="20">
        <v>28.556999999999999</v>
      </c>
      <c r="W137" s="20">
        <v>207.61600000000001</v>
      </c>
      <c r="X137" s="20">
        <v>52.216000000000001</v>
      </c>
      <c r="Y137" s="20">
        <v>31.452000000000002</v>
      </c>
      <c r="Z137" s="20">
        <v>219.78800000000001</v>
      </c>
      <c r="AA137" s="20">
        <v>41.484999999999999</v>
      </c>
      <c r="AB137" s="20">
        <v>191.803</v>
      </c>
      <c r="AC137" s="20">
        <v>41.624000000000002</v>
      </c>
      <c r="AD137" s="20">
        <v>188.905</v>
      </c>
      <c r="AE137" s="20">
        <v>32.768999999999998</v>
      </c>
      <c r="AF137" s="50">
        <f>IFERROR(AVERAGE(INDEX(AJ:AJ,IFERROR(MATCH($B137-Annex!$B$4/60,$B:$B),2)):AJ137),IF(Data!$B$2="",0,"-"))</f>
        <v>0.53791054775576264</v>
      </c>
      <c r="AG137" s="50">
        <f>IFERROR(AVERAGE(INDEX(AK:AK,IFERROR(MATCH($B137-Annex!$B$4/60,$B:$B),2)):AK137),IF(Data!$B$2="",0,"-"))</f>
        <v>-17.600566099326127</v>
      </c>
      <c r="AH137" s="50">
        <f>IFERROR(AVERAGE(INDEX(AL:AL,IFERROR(MATCH($B137-Annex!$B$4/60,$B:$B),2)):AL137),IF(Data!$B$2="",0,"-"))</f>
        <v>0.3538205426528786</v>
      </c>
      <c r="AI137" s="50">
        <f>IFERROR(AVERAGE(INDEX(AM:AM,IFERROR(MATCH($B137-Annex!$B$4/60,$B:$B),2)):AM137),IF(Data!$B$2="",0,"-"))</f>
        <v>-7.9202182583907002</v>
      </c>
      <c r="AJ137" s="50">
        <f>IFERROR((5.670373*10^-8*(AN137+273.15)^4+((Annex!$B$5+Annex!$B$6)*(AN137-J137)+Annex!$B$7*(AN137-INDEX(AN:AN,IFERROR(MATCH($B137-Annex!$B$9/60,$B:$B),2)))/(60*($B137-INDEX($B:$B,IFERROR(MATCH($B137-Annex!$B$9/60,$B:$B),2)))))/Annex!$B$8)/1000,IF(Data!$B$2="",0,"-"))</f>
        <v>0.53831433228171366</v>
      </c>
      <c r="AK137" s="50">
        <f>IFERROR((5.670373*10^-8*(AO137+273.15)^4+((Annex!$B$5+Annex!$B$6)*(AO137-M137)+Annex!$B$7*(AO137-INDEX(AO:AO,IFERROR(MATCH($B137-Annex!$B$9/60,$B:$B),2)))/(60*($B137-INDEX($B:$B,IFERROR(MATCH($B137-Annex!$B$9/60,$B:$B),2)))))/Annex!$B$8)/1000,IF(Data!$B$2="",0,"-"))</f>
        <v>40.607088399115796</v>
      </c>
      <c r="AL137" s="50">
        <f>IFERROR((5.670373*10^-8*(AP137+273.15)^4+((Annex!$B$5+Annex!$B$6)*(AP137-P137)+Annex!$B$7*(AP137-INDEX(AP:AP,IFERROR(MATCH($B137-Annex!$B$9/60,$B:$B),2)))/(60*($B137-INDEX($B:$B,IFERROR(MATCH($B137-Annex!$B$9/60,$B:$B),2)))))/Annex!$B$8)/1000,IF(Data!$B$2="",0,"-"))</f>
        <v>0.34958402032143604</v>
      </c>
      <c r="AM137" s="50">
        <f>IFERROR((5.670373*10^-8*(AQ137+273.15)^4+((Annex!$B$5+Annex!$B$6)*(AQ137-S137)+Annex!$B$7*(AQ137-INDEX(AQ:AQ,IFERROR(MATCH($B137-Annex!$B$9/60,$B:$B),2)))/(60*($B137-INDEX($B:$B,IFERROR(MATCH($B137-Annex!$B$9/60,$B:$B),2)))))/Annex!$B$8)/1000,IF(Data!$B$2="",0,"-"))</f>
        <v>-43.88855564819788</v>
      </c>
      <c r="AN137" s="20">
        <v>82.808999999999997</v>
      </c>
      <c r="AO137" s="20">
        <v>247.01300000000001</v>
      </c>
      <c r="AP137" s="20">
        <v>32.154000000000003</v>
      </c>
      <c r="AQ137" s="20">
        <v>108.32299999999999</v>
      </c>
      <c r="AR137" s="20">
        <v>435.41</v>
      </c>
      <c r="AS137" s="20">
        <v>36.334000000000003</v>
      </c>
      <c r="AT137" s="20">
        <v>542.26099999999997</v>
      </c>
      <c r="AU137" s="50">
        <f>IFERROR(AVERAGE(INDEX(BA:BA,IFERROR(MATCH($B137-Annex!$B$4/60,$B:$B),2)):BA137),IF(Data!$B$2="",0,"-"))</f>
        <v>8.8711499912477585</v>
      </c>
      <c r="AV137" s="50">
        <f>IFERROR(AVERAGE(INDEX(BB:BB,IFERROR(MATCH($B137-Annex!$B$4/60,$B:$B),2)):BB137),IF(Data!$B$2="",0,"-"))</f>
        <v>17.436498216526285</v>
      </c>
      <c r="AW137" s="50">
        <f>IFERROR(AVERAGE(INDEX(BC:BC,IFERROR(MATCH($B137-Annex!$B$4/60,$B:$B),2)):BC137),IF(Data!$B$2="",0,"-"))</f>
        <v>2.1396264382985444</v>
      </c>
      <c r="AX137" s="50">
        <f>IFERROR(AVERAGE(INDEX(BD:BD,IFERROR(MATCH($B137-Annex!$B$4/60,$B:$B),2)):BD137),IF(Data!$B$2="",0,"-"))</f>
        <v>14.095124585992224</v>
      </c>
      <c r="AY137" s="50">
        <f>IFERROR(AVERAGE(INDEX(BE:BE,IFERROR(MATCH($B137-Annex!$B$4/60,$B:$B),2)):BE137),IF(Data!$B$2="",0,"-"))</f>
        <v>1.0833267056885347</v>
      </c>
      <c r="AZ137" s="50">
        <f>IFERROR(AVERAGE(INDEX(BF:BF,IFERROR(MATCH($B137-Annex!$B$4/60,$B:$B),2)):BF137),IF(Data!$B$2="",0,"-"))</f>
        <v>1.0603605956188429</v>
      </c>
      <c r="BA137" s="50">
        <f>IFERROR((5.670373*10^-8*(BG137+273.15)^4+((Annex!$B$5+Annex!$B$6)*(BG137-J137)+Annex!$B$7*(BG137-INDEX(BG:BG,IFERROR(MATCH($B137-Annex!$B$9/60,$B:$B),2)))/(60*($B137-INDEX($B:$B,IFERROR(MATCH($B137-Annex!$B$9/60,$B:$B),2)))))/Annex!$B$8)/1000,IF(Data!$B$2="",0,"-"))</f>
        <v>8.7957820027889539</v>
      </c>
      <c r="BB137" s="50">
        <f>IFERROR((5.670373*10^-8*(BH137+273.15)^4+((Annex!$B$5+Annex!$B$6)*(BH137-M137)+Annex!$B$7*(BH137-INDEX(BH:BH,IFERROR(MATCH($B137-Annex!$B$9/60,$B:$B),2)))/(60*($B137-INDEX($B:$B,IFERROR(MATCH($B137-Annex!$B$9/60,$B:$B),2)))))/Annex!$B$8)/1000,IF(Data!$B$2="",0,"-"))</f>
        <v>17.319270645193509</v>
      </c>
      <c r="BC137" s="50">
        <f>IFERROR((5.670373*10^-8*(BI137+273.15)^4+((Annex!$B$5+Annex!$B$6)*(BI137-P137)+Annex!$B$7*(BI137-INDEX(BI:BI,IFERROR(MATCH($B137-Annex!$B$9/60,$B:$B),2)))/(60*($B137-INDEX($B:$B,IFERROR(MATCH($B137-Annex!$B$9/60,$B:$B),2)))))/Annex!$B$8)/1000,IF(Data!$B$2="",0,"-"))</f>
        <v>2.1590579427387042</v>
      </c>
      <c r="BD137" s="50">
        <f>IFERROR((5.670373*10^-8*(BJ137+273.15)^4+((Annex!$B$5+Annex!$B$6)*(BJ137-S137)+Annex!$B$7*(BJ137-INDEX(BJ:BJ,IFERROR(MATCH($B137-Annex!$B$9/60,$B:$B),2)))/(60*($B137-INDEX($B:$B,IFERROR(MATCH($B137-Annex!$B$9/60,$B:$B),2)))))/Annex!$B$8)/1000,IF(Data!$B$2="",0,"-"))</f>
        <v>93.546738194055592</v>
      </c>
      <c r="BE137" s="50">
        <f>IFERROR((5.670373*10^-8*(BK137+273.15)^4+((Annex!$B$5+Annex!$B$6)*(BK137-V137)+Annex!$B$7*(BK137-INDEX(BK:BK,IFERROR(MATCH($B137-Annex!$B$9/60,$B:$B),2)))/(60*($B137-INDEX($B:$B,IFERROR(MATCH($B137-Annex!$B$9/60,$B:$B),2)))))/Annex!$B$8)/1000,IF(Data!$B$2="",0,"-"))</f>
        <v>1.0923242883263877</v>
      </c>
      <c r="BF137" s="50">
        <f>IFERROR((5.670373*10^-8*(BL137+273.15)^4+((Annex!$B$5+Annex!$B$6)*(BL137-Y137)+Annex!$B$7*(BL137-INDEX(BL:BL,IFERROR(MATCH($B137-Annex!$B$9/60,$B:$B),2)))/(60*($B137-INDEX($B:$B,IFERROR(MATCH($B137-Annex!$B$9/60,$B:$B),2)))))/Annex!$B$8)/1000,IF(Data!$B$2="",0,"-"))</f>
        <v>1.0169331083734432</v>
      </c>
      <c r="BG137" s="20">
        <v>247.52099999999999</v>
      </c>
      <c r="BH137" s="20">
        <v>424.88600000000002</v>
      </c>
      <c r="BI137" s="20">
        <v>67.989999999999995</v>
      </c>
      <c r="BJ137" s="20">
        <v>266.83999999999997</v>
      </c>
      <c r="BK137" s="20">
        <v>37.720999999999997</v>
      </c>
      <c r="BL137" s="20">
        <v>39.213000000000001</v>
      </c>
    </row>
    <row r="138" spans="1:64" x14ac:dyDescent="0.3">
      <c r="A138" s="5">
        <v>137</v>
      </c>
      <c r="B138" s="19">
        <v>12.020333341788501</v>
      </c>
      <c r="C138" s="20">
        <v>131.79391899999999</v>
      </c>
      <c r="D138" s="20">
        <v>129.412474</v>
      </c>
      <c r="E138" s="20">
        <v>163.56200999999999</v>
      </c>
      <c r="F138" s="49">
        <f>IFERROR(SUM(C138:E138),IF(Data!$B$2="",0,"-"))</f>
        <v>424.76840299999998</v>
      </c>
      <c r="G138" s="50">
        <f>IFERROR(F138-Annex!$B$10,IF(Data!$B$2="",0,"-"))</f>
        <v>148.14040299999999</v>
      </c>
      <c r="H138" s="50">
        <f>IFERROR(-14000*(G138-INDEX(G:G,IFERROR(MATCH($B138-Annex!$B$11/60,$B:$B),2)))/(60*($B138-INDEX($B:$B,IFERROR(MATCH($B138-Annex!$B$11/60,$B:$B),2)))),IF(Data!$B$2="",0,"-"))</f>
        <v>37.545039709639241</v>
      </c>
      <c r="I138" s="20">
        <v>1.27693693</v>
      </c>
      <c r="J138" s="20">
        <v>164.375</v>
      </c>
      <c r="K138" s="20">
        <v>9.8999999999999993E+37</v>
      </c>
      <c r="L138" s="20">
        <v>575.50400000000002</v>
      </c>
      <c r="M138" s="20">
        <v>245.631</v>
      </c>
      <c r="N138" s="20">
        <v>751.68899999999996</v>
      </c>
      <c r="O138" s="20">
        <v>538.55799999999999</v>
      </c>
      <c r="P138" s="20">
        <v>49.002000000000002</v>
      </c>
      <c r="Q138" s="20">
        <v>283.44</v>
      </c>
      <c r="R138" s="20">
        <v>386.97300000000001</v>
      </c>
      <c r="S138" s="20">
        <v>261.84500000000003</v>
      </c>
      <c r="T138" s="20">
        <v>222.209</v>
      </c>
      <c r="U138" s="20">
        <v>108.822</v>
      </c>
      <c r="V138" s="20">
        <v>28.731999999999999</v>
      </c>
      <c r="W138" s="20">
        <v>350.56299999999999</v>
      </c>
      <c r="X138" s="20">
        <v>52.920999999999999</v>
      </c>
      <c r="Y138" s="20">
        <v>31.890999999999998</v>
      </c>
      <c r="Z138" s="20">
        <v>121.946</v>
      </c>
      <c r="AA138" s="20">
        <v>41.954000000000001</v>
      </c>
      <c r="AB138" s="20">
        <v>236.964</v>
      </c>
      <c r="AC138" s="20">
        <v>42.542999999999999</v>
      </c>
      <c r="AD138" s="20">
        <v>101.774</v>
      </c>
      <c r="AE138" s="20">
        <v>32.962000000000003</v>
      </c>
      <c r="AF138" s="50">
        <f>IFERROR(AVERAGE(INDEX(AJ:AJ,IFERROR(MATCH($B138-Annex!$B$4/60,$B:$B),2)):AJ138),IF(Data!$B$2="",0,"-"))</f>
        <v>0.56841161220137104</v>
      </c>
      <c r="AG138" s="50">
        <f>IFERROR(AVERAGE(INDEX(AK:AK,IFERROR(MATCH($B138-Annex!$B$4/60,$B:$B),2)):AK138),IF(Data!$B$2="",0,"-"))</f>
        <v>-13.481230684010745</v>
      </c>
      <c r="AH138" s="50">
        <f>IFERROR(AVERAGE(INDEX(AL:AL,IFERROR(MATCH($B138-Annex!$B$4/60,$B:$B),2)):AL138),IF(Data!$B$2="",0,"-"))</f>
        <v>0.35676022784464978</v>
      </c>
      <c r="AI138" s="50">
        <f>IFERROR(AVERAGE(INDEX(AM:AM,IFERROR(MATCH($B138-Annex!$B$4/60,$B:$B),2)):AM138),IF(Data!$B$2="",0,"-"))</f>
        <v>-19.840250905763501</v>
      </c>
      <c r="AJ138" s="50">
        <f>IFERROR((5.670373*10^-8*(AN138+273.15)^4+((Annex!$B$5+Annex!$B$6)*(AN138-J138)+Annex!$B$7*(AN138-INDEX(AN:AN,IFERROR(MATCH($B138-Annex!$B$9/60,$B:$B),2)))/(60*($B138-INDEX($B:$B,IFERROR(MATCH($B138-Annex!$B$9/60,$B:$B),2)))))/Annex!$B$8)/1000,IF(Data!$B$2="",0,"-"))</f>
        <v>0.57942718470289722</v>
      </c>
      <c r="AK138" s="50">
        <f>IFERROR((5.670373*10^-8*(AO138+273.15)^4+((Annex!$B$5+Annex!$B$6)*(AO138-M138)+Annex!$B$7*(AO138-INDEX(AO:AO,IFERROR(MATCH($B138-Annex!$B$9/60,$B:$B),2)))/(60*($B138-INDEX($B:$B,IFERROR(MATCH($B138-Annex!$B$9/60,$B:$B),2)))))/Annex!$B$8)/1000,IF(Data!$B$2="",0,"-"))</f>
        <v>7.6503332124077073</v>
      </c>
      <c r="AL138" s="50">
        <f>IFERROR((5.670373*10^-8*(AP138+273.15)^4+((Annex!$B$5+Annex!$B$6)*(AP138-P138)+Annex!$B$7*(AP138-INDEX(AP:AP,IFERROR(MATCH($B138-Annex!$B$9/60,$B:$B),2)))/(60*($B138-INDEX($B:$B,IFERROR(MATCH($B138-Annex!$B$9/60,$B:$B),2)))))/Annex!$B$8)/1000,IF(Data!$B$2="",0,"-"))</f>
        <v>0.35740627372495898</v>
      </c>
      <c r="AM138" s="50">
        <f>IFERROR((5.670373*10^-8*(AQ138+273.15)^4+((Annex!$B$5+Annex!$B$6)*(AQ138-S138)+Annex!$B$7*(AQ138-INDEX(AQ:AQ,IFERROR(MATCH($B138-Annex!$B$9/60,$B:$B),2)))/(60*($B138-INDEX($B:$B,IFERROR(MATCH($B138-Annex!$B$9/60,$B:$B),2)))))/Annex!$B$8)/1000,IF(Data!$B$2="",0,"-"))</f>
        <v>-101.17908070720668</v>
      </c>
      <c r="AN138" s="20">
        <v>84.210999999999999</v>
      </c>
      <c r="AO138" s="20">
        <v>217.45400000000001</v>
      </c>
      <c r="AP138" s="20">
        <v>32.4</v>
      </c>
      <c r="AQ138" s="20">
        <v>-47.186999999999998</v>
      </c>
      <c r="AR138" s="20">
        <v>441.47199999999998</v>
      </c>
      <c r="AS138" s="20">
        <v>37.218000000000004</v>
      </c>
      <c r="AT138" s="20">
        <v>464.78500000000003</v>
      </c>
      <c r="AU138" s="50">
        <f>IFERROR(AVERAGE(INDEX(BA:BA,IFERROR(MATCH($B138-Annex!$B$4/60,$B:$B),2)):BA138),IF(Data!$B$2="",0,"-"))</f>
        <v>8.9003423695157</v>
      </c>
      <c r="AV138" s="50">
        <f>IFERROR(AVERAGE(INDEX(BB:BB,IFERROR(MATCH($B138-Annex!$B$4/60,$B:$B),2)):BB138),IF(Data!$B$2="",0,"-"))</f>
        <v>35.601563979789184</v>
      </c>
      <c r="AW138" s="50">
        <f>IFERROR(AVERAGE(INDEX(BC:BC,IFERROR(MATCH($B138-Annex!$B$4/60,$B:$B),2)):BC138),IF(Data!$B$2="",0,"-"))</f>
        <v>2.1459750541341545</v>
      </c>
      <c r="AX138" s="50">
        <f>IFERROR(AVERAGE(INDEX(BD:BD,IFERROR(MATCH($B138-Annex!$B$4/60,$B:$B),2)):BD138),IF(Data!$B$2="",0,"-"))</f>
        <v>26.73691481812552</v>
      </c>
      <c r="AY138" s="50">
        <f>IFERROR(AVERAGE(INDEX(BE:BE,IFERROR(MATCH($B138-Annex!$B$4/60,$B:$B),2)):BE138),IF(Data!$B$2="",0,"-"))</f>
        <v>1.0887123329639843</v>
      </c>
      <c r="AZ138" s="50">
        <f>IFERROR(AVERAGE(INDEX(BF:BF,IFERROR(MATCH($B138-Annex!$B$4/60,$B:$B),2)):BF138),IF(Data!$B$2="",0,"-"))</f>
        <v>1.0639719020781702</v>
      </c>
      <c r="BA138" s="50">
        <f>IFERROR((5.670373*10^-8*(BG138+273.15)^4+((Annex!$B$5+Annex!$B$6)*(BG138-J138)+Annex!$B$7*(BG138-INDEX(BG:BG,IFERROR(MATCH($B138-Annex!$B$9/60,$B:$B),2)))/(60*($B138-INDEX($B:$B,IFERROR(MATCH($B138-Annex!$B$9/60,$B:$B),2)))))/Annex!$B$8)/1000,IF(Data!$B$2="",0,"-"))</f>
        <v>8.872480493871933</v>
      </c>
      <c r="BB138" s="50">
        <f>IFERROR((5.670373*10^-8*(BH138+273.15)^4+((Annex!$B$5+Annex!$B$6)*(BH138-M138)+Annex!$B$7*(BH138-INDEX(BH:BH,IFERROR(MATCH($B138-Annex!$B$9/60,$B:$B),2)))/(60*($B138-INDEX($B:$B,IFERROR(MATCH($B138-Annex!$B$9/60,$B:$B),2)))))/Annex!$B$8)/1000,IF(Data!$B$2="",0,"-"))</f>
        <v>171.6337093641076</v>
      </c>
      <c r="BC138" s="50">
        <f>IFERROR((5.670373*10^-8*(BI138+273.15)^4+((Annex!$B$5+Annex!$B$6)*(BI138-P138)+Annex!$B$7*(BI138-INDEX(BI:BI,IFERROR(MATCH($B138-Annex!$B$9/60,$B:$B),2)))/(60*($B138-INDEX($B:$B,IFERROR(MATCH($B138-Annex!$B$9/60,$B:$B),2)))))/Annex!$B$8)/1000,IF(Data!$B$2="",0,"-"))</f>
        <v>2.1546172561570205</v>
      </c>
      <c r="BD138" s="50">
        <f>IFERROR((5.670373*10^-8*(BJ138+273.15)^4+((Annex!$B$5+Annex!$B$6)*(BJ138-S138)+Annex!$B$7*(BJ138-INDEX(BJ:BJ,IFERROR(MATCH($B138-Annex!$B$9/60,$B:$B),2)))/(60*($B138-INDEX($B:$B,IFERROR(MATCH($B138-Annex!$B$9/60,$B:$B),2)))))/Annex!$B$8)/1000,IF(Data!$B$2="",0,"-"))</f>
        <v>59.138513459688021</v>
      </c>
      <c r="BE138" s="50">
        <f>IFERROR((5.670373*10^-8*(BK138+273.15)^4+((Annex!$B$5+Annex!$B$6)*(BK138-V138)+Annex!$B$7*(BK138-INDEX(BK:BK,IFERROR(MATCH($B138-Annex!$B$9/60,$B:$B),2)))/(60*($B138-INDEX($B:$B,IFERROR(MATCH($B138-Annex!$B$9/60,$B:$B),2)))))/Annex!$B$8)/1000,IF(Data!$B$2="",0,"-"))</f>
        <v>1.1108738605317439</v>
      </c>
      <c r="BF138" s="50">
        <f>IFERROR((5.670373*10^-8*(BL138+273.15)^4+((Annex!$B$5+Annex!$B$6)*(BL138-Y138)+Annex!$B$7*(BL138-INDEX(BL:BL,IFERROR(MATCH($B138-Annex!$B$9/60,$B:$B),2)))/(60*($B138-INDEX($B:$B,IFERROR(MATCH($B138-Annex!$B$9/60,$B:$B),2)))))/Annex!$B$8)/1000,IF(Data!$B$2="",0,"-"))</f>
        <v>1.047818888331203</v>
      </c>
      <c r="BG138" s="20">
        <v>249.988</v>
      </c>
      <c r="BH138" s="20">
        <v>522.471</v>
      </c>
      <c r="BI138" s="20">
        <v>68.863</v>
      </c>
      <c r="BJ138" s="20">
        <v>272.536</v>
      </c>
      <c r="BK138" s="20">
        <v>38.103000000000002</v>
      </c>
      <c r="BL138" s="20">
        <v>39.508000000000003</v>
      </c>
    </row>
    <row r="139" spans="1:64" x14ac:dyDescent="0.3">
      <c r="A139" s="5">
        <v>138</v>
      </c>
      <c r="B139" s="19">
        <v>12.116500006522983</v>
      </c>
      <c r="C139" s="20">
        <v>131.758129</v>
      </c>
      <c r="D139" s="20">
        <v>129.32614699999999</v>
      </c>
      <c r="E139" s="20">
        <v>163.54001600000001</v>
      </c>
      <c r="F139" s="49">
        <f>IFERROR(SUM(C139:E139),IF(Data!$B$2="",0,"-"))</f>
        <v>424.62429199999997</v>
      </c>
      <c r="G139" s="50">
        <f>IFERROR(F139-Annex!$B$10,IF(Data!$B$2="",0,"-"))</f>
        <v>147.99629199999998</v>
      </c>
      <c r="H139" s="50">
        <f>IFERROR(-14000*(G139-INDEX(G:G,IFERROR(MATCH($B139-Annex!$B$11/60,$B:$B),2)))/(60*($B139-INDEX($B:$B,IFERROR(MATCH($B139-Annex!$B$11/60,$B:$B),2)))),IF(Data!$B$2="",0,"-"))</f>
        <v>129.95895027988755</v>
      </c>
      <c r="I139" s="20">
        <v>1.3593869599999999</v>
      </c>
      <c r="J139" s="20">
        <v>157.61500000000001</v>
      </c>
      <c r="K139" s="20">
        <v>9.8999999999999993E+37</v>
      </c>
      <c r="L139" s="20">
        <v>575.11</v>
      </c>
      <c r="M139" s="20">
        <v>320.62400000000002</v>
      </c>
      <c r="N139" s="20">
        <v>679.71900000000005</v>
      </c>
      <c r="O139" s="20">
        <v>542.63499999999999</v>
      </c>
      <c r="P139" s="20">
        <v>48.837000000000003</v>
      </c>
      <c r="Q139" s="20">
        <v>255.482</v>
      </c>
      <c r="R139" s="20">
        <v>439.21800000000002</v>
      </c>
      <c r="S139" s="20">
        <v>245.16499999999999</v>
      </c>
      <c r="T139" s="20">
        <v>293.03899999999999</v>
      </c>
      <c r="U139" s="20">
        <v>112.61499999999999</v>
      </c>
      <c r="V139" s="20">
        <v>29.143000000000001</v>
      </c>
      <c r="W139" s="20">
        <v>364.21300000000002</v>
      </c>
      <c r="X139" s="20">
        <v>53.529000000000003</v>
      </c>
      <c r="Y139" s="20">
        <v>32.109000000000002</v>
      </c>
      <c r="Z139" s="20">
        <v>211.863</v>
      </c>
      <c r="AA139" s="20">
        <v>42.29</v>
      </c>
      <c r="AB139" s="20">
        <v>190.86799999999999</v>
      </c>
      <c r="AC139" s="20">
        <v>42.533000000000001</v>
      </c>
      <c r="AD139" s="20">
        <v>133.67099999999999</v>
      </c>
      <c r="AE139" s="20">
        <v>33.337000000000003</v>
      </c>
      <c r="AF139" s="50">
        <f>IFERROR(AVERAGE(INDEX(AJ:AJ,IFERROR(MATCH($B139-Annex!$B$4/60,$B:$B),2)):AJ139),IF(Data!$B$2="",0,"-"))</f>
        <v>0.60572200805659482</v>
      </c>
      <c r="AG139" s="50">
        <f>IFERROR(AVERAGE(INDEX(AK:AK,IFERROR(MATCH($B139-Annex!$B$4/60,$B:$B),2)):AK139),IF(Data!$B$2="",0,"-"))</f>
        <v>7.6156569548702908</v>
      </c>
      <c r="AH139" s="50">
        <f>IFERROR(AVERAGE(INDEX(AL:AL,IFERROR(MATCH($B139-Annex!$B$4/60,$B:$B),2)):AL139),IF(Data!$B$2="",0,"-"))</f>
        <v>0.35083626777749333</v>
      </c>
      <c r="AI139" s="50">
        <f>IFERROR(AVERAGE(INDEX(AM:AM,IFERROR(MATCH($B139-Annex!$B$4/60,$B:$B),2)):AM139),IF(Data!$B$2="",0,"-"))</f>
        <v>-27.161952329461908</v>
      </c>
      <c r="AJ139" s="50">
        <f>IFERROR((5.670373*10^-8*(AN139+273.15)^4+((Annex!$B$5+Annex!$B$6)*(AN139-J139)+Annex!$B$7*(AN139-INDEX(AN:AN,IFERROR(MATCH($B139-Annex!$B$9/60,$B:$B),2)))/(60*($B139-INDEX($B:$B,IFERROR(MATCH($B139-Annex!$B$9/60,$B:$B),2)))))/Annex!$B$8)/1000,IF(Data!$B$2="",0,"-"))</f>
        <v>0.84161962655854494</v>
      </c>
      <c r="AK139" s="50">
        <f>IFERROR((5.670373*10^-8*(AO139+273.15)^4+((Annex!$B$5+Annex!$B$6)*(AO139-M139)+Annex!$B$7*(AO139-INDEX(AO:AO,IFERROR(MATCH($B139-Annex!$B$9/60,$B:$B),2)))/(60*($B139-INDEX($B:$B,IFERROR(MATCH($B139-Annex!$B$9/60,$B:$B),2)))))/Annex!$B$8)/1000,IF(Data!$B$2="",0,"-"))</f>
        <v>-17.562573586350627</v>
      </c>
      <c r="AL139" s="50">
        <f>IFERROR((5.670373*10^-8*(AP139+273.15)^4+((Annex!$B$5+Annex!$B$6)*(AP139-P139)+Annex!$B$7*(AP139-INDEX(AP:AP,IFERROR(MATCH($B139-Annex!$B$9/60,$B:$B),2)))/(60*($B139-INDEX($B:$B,IFERROR(MATCH($B139-Annex!$B$9/60,$B:$B),2)))))/Annex!$B$8)/1000,IF(Data!$B$2="",0,"-"))</f>
        <v>0.36310759191194925</v>
      </c>
      <c r="AM139" s="50">
        <f>IFERROR((5.670373*10^-8*(AQ139+273.15)^4+((Annex!$B$5+Annex!$B$6)*(AQ139-S139)+Annex!$B$7*(AQ139-INDEX(AQ:AQ,IFERROR(MATCH($B139-Annex!$B$9/60,$B:$B),2)))/(60*($B139-INDEX($B:$B,IFERROR(MATCH($B139-Annex!$B$9/60,$B:$B),2)))))/Annex!$B$8)/1000,IF(Data!$B$2="",0,"-"))</f>
        <v>-37.505707465977302</v>
      </c>
      <c r="AN139" s="20">
        <v>85.944000000000003</v>
      </c>
      <c r="AO139" s="20">
        <v>209.39699999999999</v>
      </c>
      <c r="AP139" s="20">
        <v>32.634999999999998</v>
      </c>
      <c r="AQ139" s="20">
        <v>39.029000000000003</v>
      </c>
      <c r="AR139" s="20">
        <v>448.70600000000002</v>
      </c>
      <c r="AS139" s="20">
        <v>38.179000000000002</v>
      </c>
      <c r="AT139" s="20">
        <v>475.05500000000001</v>
      </c>
      <c r="AU139" s="50">
        <f>IFERROR(AVERAGE(INDEX(BA:BA,IFERROR(MATCH($B139-Annex!$B$4/60,$B:$B),2)):BA139),IF(Data!$B$2="",0,"-"))</f>
        <v>8.8939461433947944</v>
      </c>
      <c r="AV139" s="50">
        <f>IFERROR(AVERAGE(INDEX(BB:BB,IFERROR(MATCH($B139-Annex!$B$4/60,$B:$B),2)):BB139),IF(Data!$B$2="",0,"-"))</f>
        <v>30.940672858526455</v>
      </c>
      <c r="AW139" s="50">
        <f>IFERROR(AVERAGE(INDEX(BC:BC,IFERROR(MATCH($B139-Annex!$B$4/60,$B:$B),2)):BC139),IF(Data!$B$2="",0,"-"))</f>
        <v>2.147476496769003</v>
      </c>
      <c r="AX139" s="50">
        <f>IFERROR(AVERAGE(INDEX(BD:BD,IFERROR(MATCH($B139-Annex!$B$4/60,$B:$B),2)):BD139),IF(Data!$B$2="",0,"-"))</f>
        <v>19.635165046046023</v>
      </c>
      <c r="AY139" s="50">
        <f>IFERROR(AVERAGE(INDEX(BE:BE,IFERROR(MATCH($B139-Annex!$B$4/60,$B:$B),2)):BE139),IF(Data!$B$2="",0,"-"))</f>
        <v>1.0918775202047375</v>
      </c>
      <c r="AZ139" s="50">
        <f>IFERROR(AVERAGE(INDEX(BF:BF,IFERROR(MATCH($B139-Annex!$B$4/60,$B:$B),2)):BF139),IF(Data!$B$2="",0,"-"))</f>
        <v>1.0544594306237842</v>
      </c>
      <c r="BA139" s="50">
        <f>IFERROR((5.670373*10^-8*(BG139+273.15)^4+((Annex!$B$5+Annex!$B$6)*(BG139-J139)+Annex!$B$7*(BG139-INDEX(BG:BG,IFERROR(MATCH($B139-Annex!$B$9/60,$B:$B),2)))/(60*($B139-INDEX($B:$B,IFERROR(MATCH($B139-Annex!$B$9/60,$B:$B),2)))))/Annex!$B$8)/1000,IF(Data!$B$2="",0,"-"))</f>
        <v>9.0509001521301577</v>
      </c>
      <c r="BB139" s="50">
        <f>IFERROR((5.670373*10^-8*(BH139+273.15)^4+((Annex!$B$5+Annex!$B$6)*(BH139-M139)+Annex!$B$7*(BH139-INDEX(BH:BH,IFERROR(MATCH($B139-Annex!$B$9/60,$B:$B),2)))/(60*($B139-INDEX($B:$B,IFERROR(MATCH($B139-Annex!$B$9/60,$B:$B),2)))))/Annex!$B$8)/1000,IF(Data!$B$2="",0,"-"))</f>
        <v>-32.172865553919863</v>
      </c>
      <c r="BC139" s="50">
        <f>IFERROR((5.670373*10^-8*(BI139+273.15)^4+((Annex!$B$5+Annex!$B$6)*(BI139-P139)+Annex!$B$7*(BI139-INDEX(BI:BI,IFERROR(MATCH($B139-Annex!$B$9/60,$B:$B),2)))/(60*($B139-INDEX($B:$B,IFERROR(MATCH($B139-Annex!$B$9/60,$B:$B),2)))))/Annex!$B$8)/1000,IF(Data!$B$2="",0,"-"))</f>
        <v>2.1599905306531069</v>
      </c>
      <c r="BD139" s="50">
        <f>IFERROR((5.670373*10^-8*(BJ139+273.15)^4+((Annex!$B$5+Annex!$B$6)*(BJ139-S139)+Annex!$B$7*(BJ139-INDEX(BJ:BJ,IFERROR(MATCH($B139-Annex!$B$9/60,$B:$B),2)))/(60*($B139-INDEX($B:$B,IFERROR(MATCH($B139-Annex!$B$9/60,$B:$B),2)))))/Annex!$B$8)/1000,IF(Data!$B$2="",0,"-"))</f>
        <v>-38.048328799927411</v>
      </c>
      <c r="BE139" s="50">
        <f>IFERROR((5.670373*10^-8*(BK139+273.15)^4+((Annex!$B$5+Annex!$B$6)*(BK139-V139)+Annex!$B$7*(BK139-INDEX(BK:BK,IFERROR(MATCH($B139-Annex!$B$9/60,$B:$B),2)))/(60*($B139-INDEX($B:$B,IFERROR(MATCH($B139-Annex!$B$9/60,$B:$B),2)))))/Annex!$B$8)/1000,IF(Data!$B$2="",0,"-"))</f>
        <v>1.0990000809238984</v>
      </c>
      <c r="BF139" s="50">
        <f>IFERROR((5.670373*10^-8*(BL139+273.15)^4+((Annex!$B$5+Annex!$B$6)*(BL139-Y139)+Annex!$B$7*(BL139-INDEX(BL:BL,IFERROR(MATCH($B139-Annex!$B$9/60,$B:$B),2)))/(60*($B139-INDEX($B:$B,IFERROR(MATCH($B139-Annex!$B$9/60,$B:$B),2)))))/Annex!$B$8)/1000,IF(Data!$B$2="",0,"-"))</f>
        <v>1.0224350137515097</v>
      </c>
      <c r="BG139" s="20">
        <v>252.84700000000001</v>
      </c>
      <c r="BH139" s="20">
        <v>340.53800000000001</v>
      </c>
      <c r="BI139" s="20">
        <v>69.861000000000004</v>
      </c>
      <c r="BJ139" s="20">
        <v>185.49700000000001</v>
      </c>
      <c r="BK139" s="20">
        <v>38.457000000000001</v>
      </c>
      <c r="BL139" s="20">
        <v>39.844000000000001</v>
      </c>
    </row>
    <row r="140" spans="1:64" x14ac:dyDescent="0.3">
      <c r="A140" s="5">
        <v>139</v>
      </c>
      <c r="B140" s="19">
        <v>12.212666671257466</v>
      </c>
      <c r="C140" s="20">
        <v>131.639329</v>
      </c>
      <c r="D140" s="20">
        <v>129.73091199999999</v>
      </c>
      <c r="E140" s="20">
        <v>163.47481999999999</v>
      </c>
      <c r="F140" s="49">
        <f>IFERROR(SUM(C140:E140),IF(Data!$B$2="",0,"-"))</f>
        <v>424.84506099999999</v>
      </c>
      <c r="G140" s="50">
        <f>IFERROR(F140-Annex!$B$10,IF(Data!$B$2="",0,"-"))</f>
        <v>148.217061</v>
      </c>
      <c r="H140" s="50">
        <f>IFERROR(-14000*(G140-INDEX(G:G,IFERROR(MATCH($B140-Annex!$B$11/60,$B:$B),2)))/(60*($B140-INDEX($B:$B,IFERROR(MATCH($B140-Annex!$B$11/60,$B:$B),2)))),IF(Data!$B$2="",0,"-"))</f>
        <v>94.107689989894922</v>
      </c>
      <c r="I140" s="20">
        <v>1.3593869599999999</v>
      </c>
      <c r="J140" s="20">
        <v>158.29599999999999</v>
      </c>
      <c r="K140" s="20">
        <v>1278.2919999999999</v>
      </c>
      <c r="L140" s="20">
        <v>578.822</v>
      </c>
      <c r="M140" s="20">
        <v>356.58199999999999</v>
      </c>
      <c r="N140" s="20">
        <v>545.96100000000001</v>
      </c>
      <c r="O140" s="20">
        <v>546.92899999999997</v>
      </c>
      <c r="P140" s="20">
        <v>49.017000000000003</v>
      </c>
      <c r="Q140" s="20">
        <v>317.44499999999999</v>
      </c>
      <c r="R140" s="20">
        <v>491.697</v>
      </c>
      <c r="S140" s="20">
        <v>296.68299999999999</v>
      </c>
      <c r="T140" s="20">
        <v>128.80099999999999</v>
      </c>
      <c r="U140" s="20">
        <v>117.639</v>
      </c>
      <c r="V140" s="20">
        <v>28.518999999999998</v>
      </c>
      <c r="W140" s="20">
        <v>380.44</v>
      </c>
      <c r="X140" s="20">
        <v>54.396999999999998</v>
      </c>
      <c r="Y140" s="20">
        <v>32.344999999999999</v>
      </c>
      <c r="Z140" s="20">
        <v>281.69799999999998</v>
      </c>
      <c r="AA140" s="20">
        <v>42.783999999999999</v>
      </c>
      <c r="AB140" s="20">
        <v>148.12799999999999</v>
      </c>
      <c r="AC140" s="20">
        <v>42.957000000000001</v>
      </c>
      <c r="AD140" s="20">
        <v>193.934</v>
      </c>
      <c r="AE140" s="20">
        <v>33.695999999999998</v>
      </c>
      <c r="AF140" s="50">
        <f>IFERROR(AVERAGE(INDEX(AJ:AJ,IFERROR(MATCH($B140-Annex!$B$4/60,$B:$B),2)):AJ140),IF(Data!$B$2="",0,"-"))</f>
        <v>0.64310326444265797</v>
      </c>
      <c r="AG140" s="50">
        <f>IFERROR(AVERAGE(INDEX(AK:AK,IFERROR(MATCH($B140-Annex!$B$4/60,$B:$B),2)):AK140),IF(Data!$B$2="",0,"-"))</f>
        <v>23.59369144743042</v>
      </c>
      <c r="AH140" s="50">
        <f>IFERROR(AVERAGE(INDEX(AL:AL,IFERROR(MATCH($B140-Annex!$B$4/60,$B:$B),2)):AL140),IF(Data!$B$2="",0,"-"))</f>
        <v>0.34836798258244345</v>
      </c>
      <c r="AI140" s="50">
        <f>IFERROR(AVERAGE(INDEX(AM:AM,IFERROR(MATCH($B140-Annex!$B$4/60,$B:$B),2)):AM140),IF(Data!$B$2="",0,"-"))</f>
        <v>-31.775272563191191</v>
      </c>
      <c r="AJ140" s="50">
        <f>IFERROR((5.670373*10^-8*(AN140+273.15)^4+((Annex!$B$5+Annex!$B$6)*(AN140-J140)+Annex!$B$7*(AN140-INDEX(AN:AN,IFERROR(MATCH($B140-Annex!$B$9/60,$B:$B),2)))/(60*($B140-INDEX($B:$B,IFERROR(MATCH($B140-Annex!$B$9/60,$B:$B),2)))))/Annex!$B$8)/1000,IF(Data!$B$2="",0,"-"))</f>
        <v>0.90173418470666433</v>
      </c>
      <c r="AK140" s="50">
        <f>IFERROR((5.670373*10^-8*(AO140+273.15)^4+((Annex!$B$5+Annex!$B$6)*(AO140-M140)+Annex!$B$7*(AO140-INDEX(AO:AO,IFERROR(MATCH($B140-Annex!$B$9/60,$B:$B),2)))/(60*($B140-INDEX($B:$B,IFERROR(MATCH($B140-Annex!$B$9/60,$B:$B),2)))))/Annex!$B$8)/1000,IF(Data!$B$2="",0,"-"))</f>
        <v>-20.797713412427115</v>
      </c>
      <c r="AL140" s="50">
        <f>IFERROR((5.670373*10^-8*(AP140+273.15)^4+((Annex!$B$5+Annex!$B$6)*(AP140-P140)+Annex!$B$7*(AP140-INDEX(AP:AP,IFERROR(MATCH($B140-Annex!$B$9/60,$B:$B),2)))/(60*($B140-INDEX($B:$B,IFERROR(MATCH($B140-Annex!$B$9/60,$B:$B),2)))))/Annex!$B$8)/1000,IF(Data!$B$2="",0,"-"))</f>
        <v>0.3570001673209095</v>
      </c>
      <c r="AM140" s="50">
        <f>IFERROR((5.670373*10^-8*(AQ140+273.15)^4+((Annex!$B$5+Annex!$B$6)*(AQ140-S140)+Annex!$B$7*(AQ140-INDEX(AQ:AQ,IFERROR(MATCH($B140-Annex!$B$9/60,$B:$B),2)))/(60*($B140-INDEX($B:$B,IFERROR(MATCH($B140-Annex!$B$9/60,$B:$B),2)))))/Annex!$B$8)/1000,IF(Data!$B$2="",0,"-"))</f>
        <v>-63.991256112557956</v>
      </c>
      <c r="AN140" s="20">
        <v>87.58</v>
      </c>
      <c r="AO140" s="20">
        <v>175.63200000000001</v>
      </c>
      <c r="AP140" s="20">
        <v>32.889000000000003</v>
      </c>
      <c r="AQ140" s="20">
        <v>-165.02799999999999</v>
      </c>
      <c r="AR140" s="20">
        <v>455.17</v>
      </c>
      <c r="AS140" s="20">
        <v>39.21</v>
      </c>
      <c r="AT140" s="20">
        <v>480.52699999999999</v>
      </c>
      <c r="AU140" s="50">
        <f>IFERROR(AVERAGE(INDEX(BA:BA,IFERROR(MATCH($B140-Annex!$B$4/60,$B:$B),2)):BA140),IF(Data!$B$2="",0,"-"))</f>
        <v>8.9065002768556081</v>
      </c>
      <c r="AV140" s="50">
        <f>IFERROR(AVERAGE(INDEX(BB:BB,IFERROR(MATCH($B140-Annex!$B$4/60,$B:$B),2)):BB140),IF(Data!$B$2="",0,"-"))</f>
        <v>25.344334046987228</v>
      </c>
      <c r="AW140" s="50">
        <f>IFERROR(AVERAGE(INDEX(BC:BC,IFERROR(MATCH($B140-Annex!$B$4/60,$B:$B),2)):BC140),IF(Data!$B$2="",0,"-"))</f>
        <v>2.1540490504850243</v>
      </c>
      <c r="AX140" s="50">
        <f>IFERROR(AVERAGE(INDEX(BD:BD,IFERROR(MATCH($B140-Annex!$B$4/60,$B:$B),2)):BD140),IF(Data!$B$2="",0,"-"))</f>
        <v>25.669543468769913</v>
      </c>
      <c r="AY140" s="50">
        <f>IFERROR(AVERAGE(INDEX(BE:BE,IFERROR(MATCH($B140-Annex!$B$4/60,$B:$B),2)):BE140),IF(Data!$B$2="",0,"-"))</f>
        <v>1.1019923214907255</v>
      </c>
      <c r="AZ140" s="50">
        <f>IFERROR(AVERAGE(INDEX(BF:BF,IFERROR(MATCH($B140-Annex!$B$4/60,$B:$B),2)):BF140),IF(Data!$B$2="",0,"-"))</f>
        <v>1.0511263893650047</v>
      </c>
      <c r="BA140" s="50">
        <f>IFERROR((5.670373*10^-8*(BG140+273.15)^4+((Annex!$B$5+Annex!$B$6)*(BG140-J140)+Annex!$B$7*(BG140-INDEX(BG:BG,IFERROR(MATCH($B140-Annex!$B$9/60,$B:$B),2)))/(60*($B140-INDEX($B:$B,IFERROR(MATCH($B140-Annex!$B$9/60,$B:$B),2)))))/Annex!$B$8)/1000,IF(Data!$B$2="",0,"-"))</f>
        <v>9.1362742585091077</v>
      </c>
      <c r="BB140" s="50">
        <f>IFERROR((5.670373*10^-8*(BH140+273.15)^4+((Annex!$B$5+Annex!$B$6)*(BH140-M140)+Annex!$B$7*(BH140-INDEX(BH:BH,IFERROR(MATCH($B140-Annex!$B$9/60,$B:$B),2)))/(60*($B140-INDEX($B:$B,IFERROR(MATCH($B140-Annex!$B$9/60,$B:$B),2)))))/Annex!$B$8)/1000,IF(Data!$B$2="",0,"-"))</f>
        <v>36.097556391776827</v>
      </c>
      <c r="BC140" s="50">
        <f>IFERROR((5.670373*10^-8*(BI140+273.15)^4+((Annex!$B$5+Annex!$B$6)*(BI140-P140)+Annex!$B$7*(BI140-INDEX(BI:BI,IFERROR(MATCH($B140-Annex!$B$9/60,$B:$B),2)))/(60*($B140-INDEX($B:$B,IFERROR(MATCH($B140-Annex!$B$9/60,$B:$B),2)))))/Annex!$B$8)/1000,IF(Data!$B$2="",0,"-"))</f>
        <v>2.2028793665138324</v>
      </c>
      <c r="BD140" s="50">
        <f>IFERROR((5.670373*10^-8*(BJ140+273.15)^4+((Annex!$B$5+Annex!$B$6)*(BJ140-S140)+Annex!$B$7*(BJ140-INDEX(BJ:BJ,IFERROR(MATCH($B140-Annex!$B$9/60,$B:$B),2)))/(60*($B140-INDEX($B:$B,IFERROR(MATCH($B140-Annex!$B$9/60,$B:$B),2)))))/Annex!$B$8)/1000,IF(Data!$B$2="",0,"-"))</f>
        <v>3.1573134729080699</v>
      </c>
      <c r="BE140" s="50">
        <f>IFERROR((5.670373*10^-8*(BK140+273.15)^4+((Annex!$B$5+Annex!$B$6)*(BK140-V140)+Annex!$B$7*(BK140-INDEX(BK:BK,IFERROR(MATCH($B140-Annex!$B$9/60,$B:$B),2)))/(60*($B140-INDEX($B:$B,IFERROR(MATCH($B140-Annex!$B$9/60,$B:$B),2)))))/Annex!$B$8)/1000,IF(Data!$B$2="",0,"-"))</f>
        <v>1.141569274321435</v>
      </c>
      <c r="BF140" s="50">
        <f>IFERROR((5.670373*10^-8*(BL140+273.15)^4+((Annex!$B$5+Annex!$B$6)*(BL140-Y140)+Annex!$B$7*(BL140-INDEX(BL:BL,IFERROR(MATCH($B140-Annex!$B$9/60,$B:$B),2)))/(60*($B140-INDEX($B:$B,IFERROR(MATCH($B140-Annex!$B$9/60,$B:$B),2)))))/Annex!$B$8)/1000,IF(Data!$B$2="",0,"-"))</f>
        <v>1.0629374504415834</v>
      </c>
      <c r="BG140" s="20">
        <v>255.52500000000001</v>
      </c>
      <c r="BH140" s="20">
        <v>538.673</v>
      </c>
      <c r="BI140" s="20">
        <v>70.878</v>
      </c>
      <c r="BJ140" s="20">
        <v>269.95400000000001</v>
      </c>
      <c r="BK140" s="20">
        <v>38.915999999999997</v>
      </c>
      <c r="BL140" s="20">
        <v>40.250999999999998</v>
      </c>
    </row>
    <row r="141" spans="1:64" x14ac:dyDescent="0.3">
      <c r="A141" s="5">
        <v>140</v>
      </c>
      <c r="B141" s="19">
        <v>12.308833335991949</v>
      </c>
      <c r="C141" s="20">
        <v>131.58156700000001</v>
      </c>
      <c r="D141" s="20">
        <v>129.22434699999999</v>
      </c>
      <c r="E141" s="20">
        <v>163.47971200000001</v>
      </c>
      <c r="F141" s="49">
        <f>IFERROR(SUM(C141:E141),IF(Data!$B$2="",0,"-"))</f>
        <v>424.28562600000004</v>
      </c>
      <c r="G141" s="50">
        <f>IFERROR(F141-Annex!$B$10,IF(Data!$B$2="",0,"-"))</f>
        <v>147.65762600000005</v>
      </c>
      <c r="H141" s="50">
        <f>IFERROR(-14000*(G141-INDEX(G:G,IFERROR(MATCH($B141-Annex!$B$11/60,$B:$B),2)))/(60*($B141-INDEX($B:$B,IFERROR(MATCH($B141-Annex!$B$11/60,$B:$B),2)))),IF(Data!$B$2="",0,"-"))</f>
        <v>189.95464949675227</v>
      </c>
      <c r="I141" s="20">
        <v>1.3593869599999999</v>
      </c>
      <c r="J141" s="20">
        <v>156.57</v>
      </c>
      <c r="K141" s="20">
        <v>9.8999999999999993E+37</v>
      </c>
      <c r="L141" s="20">
        <v>582.28599999999994</v>
      </c>
      <c r="M141" s="20">
        <v>292.00599999999997</v>
      </c>
      <c r="N141" s="20">
        <v>756.24699999999996</v>
      </c>
      <c r="O141" s="20">
        <v>556.52599999999995</v>
      </c>
      <c r="P141" s="20">
        <v>48.716000000000001</v>
      </c>
      <c r="Q141" s="20">
        <v>324.76299999999998</v>
      </c>
      <c r="R141" s="20">
        <v>522.74300000000005</v>
      </c>
      <c r="S141" s="20">
        <v>351.12900000000002</v>
      </c>
      <c r="T141" s="20">
        <v>303.89499999999998</v>
      </c>
      <c r="U141" s="20">
        <v>123.375</v>
      </c>
      <c r="V141" s="20">
        <v>27.948</v>
      </c>
      <c r="W141" s="20">
        <v>326.00700000000001</v>
      </c>
      <c r="X141" s="20">
        <v>55.384</v>
      </c>
      <c r="Y141" s="20">
        <v>32.616</v>
      </c>
      <c r="Z141" s="20">
        <v>294.61500000000001</v>
      </c>
      <c r="AA141" s="20">
        <v>43.26</v>
      </c>
      <c r="AB141" s="20">
        <v>312.58100000000002</v>
      </c>
      <c r="AC141" s="20">
        <v>43.293999999999997</v>
      </c>
      <c r="AD141" s="20">
        <v>152.428</v>
      </c>
      <c r="AE141" s="20">
        <v>33.880000000000003</v>
      </c>
      <c r="AF141" s="50">
        <f>IFERROR(AVERAGE(INDEX(AJ:AJ,IFERROR(MATCH($B141-Annex!$B$4/60,$B:$B),2)):AJ141),IF(Data!$B$2="",0,"-"))</f>
        <v>0.69825109921293116</v>
      </c>
      <c r="AG141" s="50">
        <f>IFERROR(AVERAGE(INDEX(AK:AK,IFERROR(MATCH($B141-Annex!$B$4/60,$B:$B),2)):AK141),IF(Data!$B$2="",0,"-"))</f>
        <v>16.123019523359215</v>
      </c>
      <c r="AH141" s="50">
        <f>IFERROR(AVERAGE(INDEX(AL:AL,IFERROR(MATCH($B141-Annex!$B$4/60,$B:$B),2)):AL141),IF(Data!$B$2="",0,"-"))</f>
        <v>0.35466492579045383</v>
      </c>
      <c r="AI141" s="50">
        <f>IFERROR(AVERAGE(INDEX(AM:AM,IFERROR(MATCH($B141-Annex!$B$4/60,$B:$B),2)):AM141),IF(Data!$B$2="",0,"-"))</f>
        <v>-45.486131358739335</v>
      </c>
      <c r="AJ141" s="50">
        <f>IFERROR((5.670373*10^-8*(AN141+273.15)^4+((Annex!$B$5+Annex!$B$6)*(AN141-J141)+Annex!$B$7*(AN141-INDEX(AN:AN,IFERROR(MATCH($B141-Annex!$B$9/60,$B:$B),2)))/(60*($B141-INDEX($B:$B,IFERROR(MATCH($B141-Annex!$B$9/60,$B:$B),2)))))/Annex!$B$8)/1000,IF(Data!$B$2="",0,"-"))</f>
        <v>0.98398701553370349</v>
      </c>
      <c r="AK141" s="50">
        <f>IFERROR((5.670373*10^-8*(AO141+273.15)^4+((Annex!$B$5+Annex!$B$6)*(AO141-M141)+Annex!$B$7*(AO141-INDEX(AO:AO,IFERROR(MATCH($B141-Annex!$B$9/60,$B:$B),2)))/(60*($B141-INDEX($B:$B,IFERROR(MATCH($B141-Annex!$B$9/60,$B:$B),2)))))/Annex!$B$8)/1000,IF(Data!$B$2="",0,"-"))</f>
        <v>-8.8064066812706336</v>
      </c>
      <c r="AL141" s="50">
        <f>IFERROR((5.670373*10^-8*(AP141+273.15)^4+((Annex!$B$5+Annex!$B$6)*(AP141-P141)+Annex!$B$7*(AP141-INDEX(AP:AP,IFERROR(MATCH($B141-Annex!$B$9/60,$B:$B),2)))/(60*($B141-INDEX($B:$B,IFERROR(MATCH($B141-Annex!$B$9/60,$B:$B),2)))))/Annex!$B$8)/1000,IF(Data!$B$2="",0,"-"))</f>
        <v>0.36236250250383306</v>
      </c>
      <c r="AM141" s="50">
        <f>IFERROR((5.670373*10^-8*(AQ141+273.15)^4+((Annex!$B$5+Annex!$B$6)*(AQ141-S141)+Annex!$B$7*(AQ141-INDEX(AQ:AQ,IFERROR(MATCH($B141-Annex!$B$9/60,$B:$B),2)))/(60*($B141-INDEX($B:$B,IFERROR(MATCH($B141-Annex!$B$9/60,$B:$B),2)))))/Annex!$B$8)/1000,IF(Data!$B$2="",0,"-"))</f>
        <v>-81.966478622181072</v>
      </c>
      <c r="AN141" s="20">
        <v>89.284000000000006</v>
      </c>
      <c r="AO141" s="20">
        <v>189.40799999999999</v>
      </c>
      <c r="AP141" s="20">
        <v>33.106999999999999</v>
      </c>
      <c r="AQ141" s="20">
        <v>-118.011</v>
      </c>
      <c r="AR141" s="20">
        <v>461.93200000000002</v>
      </c>
      <c r="AS141" s="20">
        <v>40.19</v>
      </c>
      <c r="AT141" s="20">
        <v>410.57100000000003</v>
      </c>
      <c r="AU141" s="50">
        <f>IFERROR(AVERAGE(INDEX(BA:BA,IFERROR(MATCH($B141-Annex!$B$4/60,$B:$B),2)):BA141),IF(Data!$B$2="",0,"-"))</f>
        <v>8.9887183636222723</v>
      </c>
      <c r="AV141" s="50">
        <f>IFERROR(AVERAGE(INDEX(BB:BB,IFERROR(MATCH($B141-Annex!$B$4/60,$B:$B),2)):BB141),IF(Data!$B$2="",0,"-"))</f>
        <v>30.157923883781319</v>
      </c>
      <c r="AW141" s="50">
        <f>IFERROR(AVERAGE(INDEX(BC:BC,IFERROR(MATCH($B141-Annex!$B$4/60,$B:$B),2)):BC141),IF(Data!$B$2="",0,"-"))</f>
        <v>2.1672992741160142</v>
      </c>
      <c r="AX141" s="50">
        <f>IFERROR(AVERAGE(INDEX(BD:BD,IFERROR(MATCH($B141-Annex!$B$4/60,$B:$B),2)):BD141),IF(Data!$B$2="",0,"-"))</f>
        <v>34.581773903384729</v>
      </c>
      <c r="AY141" s="50">
        <f>IFERROR(AVERAGE(INDEX(BE:BE,IFERROR(MATCH($B141-Annex!$B$4/60,$B:$B),2)):BE141),IF(Data!$B$2="",0,"-"))</f>
        <v>1.1152539599235802</v>
      </c>
      <c r="AZ141" s="50">
        <f>IFERROR(AVERAGE(INDEX(BF:BF,IFERROR(MATCH($B141-Annex!$B$4/60,$B:$B),2)):BF141),IF(Data!$B$2="",0,"-"))</f>
        <v>1.0449150619060934</v>
      </c>
      <c r="BA141" s="50">
        <f>IFERROR((5.670373*10^-8*(BG141+273.15)^4+((Annex!$B$5+Annex!$B$6)*(BG141-J141)+Annex!$B$7*(BG141-INDEX(BG:BG,IFERROR(MATCH($B141-Annex!$B$9/60,$B:$B),2)))/(60*($B141-INDEX($B:$B,IFERROR(MATCH($B141-Annex!$B$9/60,$B:$B),2)))))/Annex!$B$8)/1000,IF(Data!$B$2="",0,"-"))</f>
        <v>9.3912791525194095</v>
      </c>
      <c r="BB141" s="50">
        <f>IFERROR((5.670373*10^-8*(BH141+273.15)^4+((Annex!$B$5+Annex!$B$6)*(BH141-M141)+Annex!$B$7*(BH141-INDEX(BH:BH,IFERROR(MATCH($B141-Annex!$B$9/60,$B:$B),2)))/(60*($B141-INDEX($B:$B,IFERROR(MATCH($B141-Annex!$B$9/60,$B:$B),2)))))/Annex!$B$8)/1000,IF(Data!$B$2="",0,"-"))</f>
        <v>34.526495421172847</v>
      </c>
      <c r="BC141" s="50">
        <f>IFERROR((5.670373*10^-8*(BI141+273.15)^4+((Annex!$B$5+Annex!$B$6)*(BI141-P141)+Annex!$B$7*(BI141-INDEX(BI:BI,IFERROR(MATCH($B141-Annex!$B$9/60,$B:$B),2)))/(60*($B141-INDEX($B:$B,IFERROR(MATCH($B141-Annex!$B$9/60,$B:$B),2)))))/Annex!$B$8)/1000,IF(Data!$B$2="",0,"-"))</f>
        <v>2.2335758474141363</v>
      </c>
      <c r="BD141" s="50">
        <f>IFERROR((5.670373*10^-8*(BJ141+273.15)^4+((Annex!$B$5+Annex!$B$6)*(BJ141-S141)+Annex!$B$7*(BJ141-INDEX(BJ:BJ,IFERROR(MATCH($B141-Annex!$B$9/60,$B:$B),2)))/(60*($B141-INDEX($B:$B,IFERROR(MATCH($B141-Annex!$B$9/60,$B:$B),2)))))/Annex!$B$8)/1000,IF(Data!$B$2="",0,"-"))</f>
        <v>25.428949829947829</v>
      </c>
      <c r="BE141" s="50">
        <f>IFERROR((5.670373*10^-8*(BK141+273.15)^4+((Annex!$B$5+Annex!$B$6)*(BK141-V141)+Annex!$B$7*(BK141-INDEX(BK:BK,IFERROR(MATCH($B141-Annex!$B$9/60,$B:$B),2)))/(60*($B141-INDEX($B:$B,IFERROR(MATCH($B141-Annex!$B$9/60,$B:$B),2)))))/Annex!$B$8)/1000,IF(Data!$B$2="",0,"-"))</f>
        <v>1.1987311409024199</v>
      </c>
      <c r="BF141" s="50">
        <f>IFERROR((5.670373*10^-8*(BL141+273.15)^4+((Annex!$B$5+Annex!$B$6)*(BL141-Y141)+Annex!$B$7*(BL141-INDEX(BL:BL,IFERROR(MATCH($B141-Annex!$B$9/60,$B:$B),2)))/(60*($B141-INDEX($B:$B,IFERROR(MATCH($B141-Annex!$B$9/60,$B:$B),2)))))/Annex!$B$8)/1000,IF(Data!$B$2="",0,"-"))</f>
        <v>1.0425275373234695</v>
      </c>
      <c r="BG141" s="20">
        <v>258.49200000000002</v>
      </c>
      <c r="BH141" s="20">
        <v>387.88900000000001</v>
      </c>
      <c r="BI141" s="20">
        <v>71.86</v>
      </c>
      <c r="BJ141" s="20">
        <v>238.429</v>
      </c>
      <c r="BK141" s="20">
        <v>39.340000000000003</v>
      </c>
      <c r="BL141" s="20">
        <v>40.536999999999999</v>
      </c>
    </row>
    <row r="142" spans="1:64" x14ac:dyDescent="0.3">
      <c r="A142" s="5">
        <v>141</v>
      </c>
      <c r="B142" s="19">
        <v>12.408500000601634</v>
      </c>
      <c r="C142" s="20">
        <v>131.54088100000001</v>
      </c>
      <c r="D142" s="20">
        <v>129.10789</v>
      </c>
      <c r="E142" s="20">
        <v>163.406373</v>
      </c>
      <c r="F142" s="49">
        <f>IFERROR(SUM(C142:E142),IF(Data!$B$2="",0,"-"))</f>
        <v>424.05514400000004</v>
      </c>
      <c r="G142" s="50">
        <f>IFERROR(F142-Annex!$B$10,IF(Data!$B$2="",0,"-"))</f>
        <v>147.42714400000006</v>
      </c>
      <c r="H142" s="50">
        <f>IFERROR(-14000*(G142-INDEX(G:G,IFERROR(MATCH($B142-Annex!$B$11/60,$B:$B),2)))/(60*($B142-INDEX($B:$B,IFERROR(MATCH($B142-Annex!$B$11/60,$B:$B),2)))),IF(Data!$B$2="",0,"-"))</f>
        <v>249.64076284777255</v>
      </c>
      <c r="I142" s="20">
        <v>1.3593869599999999</v>
      </c>
      <c r="J142" s="20">
        <v>159.303</v>
      </c>
      <c r="K142" s="20">
        <v>666.46799999999996</v>
      </c>
      <c r="L142" s="20">
        <v>585.94899999999996</v>
      </c>
      <c r="M142" s="20">
        <v>233.24700000000001</v>
      </c>
      <c r="N142" s="20">
        <v>370.024</v>
      </c>
      <c r="O142" s="20">
        <v>564.48900000000003</v>
      </c>
      <c r="P142" s="20">
        <v>48.808999999999997</v>
      </c>
      <c r="Q142" s="20">
        <v>241.357</v>
      </c>
      <c r="R142" s="20">
        <v>533.91600000000005</v>
      </c>
      <c r="S142" s="20">
        <v>355.39499999999998</v>
      </c>
      <c r="T142" s="20">
        <v>248.00700000000001</v>
      </c>
      <c r="U142" s="20">
        <v>129.32400000000001</v>
      </c>
      <c r="V142" s="20">
        <v>28.026</v>
      </c>
      <c r="W142" s="20">
        <v>251.05099999999999</v>
      </c>
      <c r="X142" s="20">
        <v>56.491999999999997</v>
      </c>
      <c r="Y142" s="20">
        <v>33.344000000000001</v>
      </c>
      <c r="Z142" s="20">
        <v>182.90600000000001</v>
      </c>
      <c r="AA142" s="20">
        <v>43.908999999999999</v>
      </c>
      <c r="AB142" s="20">
        <v>234.35599999999999</v>
      </c>
      <c r="AC142" s="20">
        <v>43.875</v>
      </c>
      <c r="AD142" s="20">
        <v>175.08</v>
      </c>
      <c r="AE142" s="20">
        <v>34.203000000000003</v>
      </c>
      <c r="AF142" s="50">
        <f>IFERROR(AVERAGE(INDEX(AJ:AJ,IFERROR(MATCH($B142-Annex!$B$4/60,$B:$B),2)):AJ142),IF(Data!$B$2="",0,"-"))</f>
        <v>0.75893549212859768</v>
      </c>
      <c r="AG142" s="50">
        <f>IFERROR(AVERAGE(INDEX(AK:AK,IFERROR(MATCH($B142-Annex!$B$4/60,$B:$B),2)):AK142),IF(Data!$B$2="",0,"-"))</f>
        <v>1.330947414593459</v>
      </c>
      <c r="AH142" s="50">
        <f>IFERROR(AVERAGE(INDEX(AL:AL,IFERROR(MATCH($B142-Annex!$B$4/60,$B:$B),2)):AL142),IF(Data!$B$2="",0,"-"))</f>
        <v>0.36189505310074532</v>
      </c>
      <c r="AI142" s="50">
        <f>IFERROR(AVERAGE(INDEX(AM:AM,IFERROR(MATCH($B142-Annex!$B$4/60,$B:$B),2)):AM142),IF(Data!$B$2="",0,"-"))</f>
        <v>-34.898416191614679</v>
      </c>
      <c r="AJ142" s="50">
        <f>IFERROR((5.670373*10^-8*(AN142+273.15)^4+((Annex!$B$5+Annex!$B$6)*(AN142-J142)+Annex!$B$7*(AN142-INDEX(AN:AN,IFERROR(MATCH($B142-Annex!$B$9/60,$B:$B),2)))/(60*($B142-INDEX($B:$B,IFERROR(MATCH($B142-Annex!$B$9/60,$B:$B),2)))))/Annex!$B$8)/1000,IF(Data!$B$2="",0,"-"))</f>
        <v>1.0157292735288723</v>
      </c>
      <c r="AK142" s="50">
        <f>IFERROR((5.670373*10^-8*(AO142+273.15)^4+((Annex!$B$5+Annex!$B$6)*(AO142-M142)+Annex!$B$7*(AO142-INDEX(AO:AO,IFERROR(MATCH($B142-Annex!$B$9/60,$B:$B),2)))/(60*($B142-INDEX($B:$B,IFERROR(MATCH($B142-Annex!$B$9/60,$B:$B),2)))))/Annex!$B$8)/1000,IF(Data!$B$2="",0,"-"))</f>
        <v>-40.163284474265367</v>
      </c>
      <c r="AL142" s="50">
        <f>IFERROR((5.670373*10^-8*(AP142+273.15)^4+((Annex!$B$5+Annex!$B$6)*(AP142-P142)+Annex!$B$7*(AP142-INDEX(AP:AP,IFERROR(MATCH($B142-Annex!$B$9/60,$B:$B),2)))/(60*($B142-INDEX($B:$B,IFERROR(MATCH($B142-Annex!$B$9/60,$B:$B),2)))))/Annex!$B$8)/1000,IF(Data!$B$2="",0,"-"))</f>
        <v>0.41376772805727741</v>
      </c>
      <c r="AM142" s="50">
        <f>IFERROR((5.670373*10^-8*(AQ142+273.15)^4+((Annex!$B$5+Annex!$B$6)*(AQ142-S142)+Annex!$B$7*(AQ142-INDEX(AQ:AQ,IFERROR(MATCH($B142-Annex!$B$9/60,$B:$B),2)))/(60*($B142-INDEX($B:$B,IFERROR(MATCH($B142-Annex!$B$9/60,$B:$B),2)))))/Annex!$B$8)/1000,IF(Data!$B$2="",0,"-"))</f>
        <v>109.82504652358202</v>
      </c>
      <c r="AN142" s="20">
        <v>91.057000000000002</v>
      </c>
      <c r="AO142" s="20">
        <v>90.697000000000003</v>
      </c>
      <c r="AP142" s="20">
        <v>33.466000000000001</v>
      </c>
      <c r="AQ142" s="20">
        <v>91.793999999999997</v>
      </c>
      <c r="AR142" s="20">
        <v>468.55900000000003</v>
      </c>
      <c r="AS142" s="20">
        <v>41.308</v>
      </c>
      <c r="AT142" s="20">
        <v>323.78300000000002</v>
      </c>
      <c r="AU142" s="50">
        <f>IFERROR(AVERAGE(INDEX(BA:BA,IFERROR(MATCH($B142-Annex!$B$4/60,$B:$B),2)):BA142),IF(Data!$B$2="",0,"-"))</f>
        <v>9.0962745725070082</v>
      </c>
      <c r="AV142" s="50">
        <f>IFERROR(AVERAGE(INDEX(BB:BB,IFERROR(MATCH($B142-Annex!$B$4/60,$B:$B),2)):BB142),IF(Data!$B$2="",0,"-"))</f>
        <v>5.0237887769629639</v>
      </c>
      <c r="AW142" s="50">
        <f>IFERROR(AVERAGE(INDEX(BC:BC,IFERROR(MATCH($B142-Annex!$B$4/60,$B:$B),2)):BC142),IF(Data!$B$2="",0,"-"))</f>
        <v>2.1874664510696205</v>
      </c>
      <c r="AX142" s="50">
        <f>IFERROR(AVERAGE(INDEX(BD:BD,IFERROR(MATCH($B142-Annex!$B$4/60,$B:$B),2)):BD142),IF(Data!$B$2="",0,"-"))</f>
        <v>29.494439818107885</v>
      </c>
      <c r="AY142" s="50">
        <f>IFERROR(AVERAGE(INDEX(BE:BE,IFERROR(MATCH($B142-Annex!$B$4/60,$B:$B),2)):BE142),IF(Data!$B$2="",0,"-"))</f>
        <v>1.1281551966048557</v>
      </c>
      <c r="AZ142" s="50">
        <f>IFERROR(AVERAGE(INDEX(BF:BF,IFERROR(MATCH($B142-Annex!$B$4/60,$B:$B),2)):BF142),IF(Data!$B$2="",0,"-"))</f>
        <v>1.0353922162063764</v>
      </c>
      <c r="BA142" s="50">
        <f>IFERROR((5.670373*10^-8*(BG142+273.15)^4+((Annex!$B$5+Annex!$B$6)*(BG142-J142)+Annex!$B$7*(BG142-INDEX(BG:BG,IFERROR(MATCH($B142-Annex!$B$9/60,$B:$B),2)))/(60*($B142-INDEX($B:$B,IFERROR(MATCH($B142-Annex!$B$9/60,$B:$B),2)))))/Annex!$B$8)/1000,IF(Data!$B$2="",0,"-"))</f>
        <v>9.678006066648388</v>
      </c>
      <c r="BB142" s="50">
        <f>IFERROR((5.670373*10^-8*(BH142+273.15)^4+((Annex!$B$5+Annex!$B$6)*(BH142-M142)+Annex!$B$7*(BH142-INDEX(BH:BH,IFERROR(MATCH($B142-Annex!$B$9/60,$B:$B),2)))/(60*($B142-INDEX($B:$B,IFERROR(MATCH($B142-Annex!$B$9/60,$B:$B),2)))))/Annex!$B$8)/1000,IF(Data!$B$2="",0,"-"))</f>
        <v>-131.21054556131341</v>
      </c>
      <c r="BC142" s="50">
        <f>IFERROR((5.670373*10^-8*(BI142+273.15)^4+((Annex!$B$5+Annex!$B$6)*(BI142-P142)+Annex!$B$7*(BI142-INDEX(BI:BI,IFERROR(MATCH($B142-Annex!$B$9/60,$B:$B),2)))/(60*($B142-INDEX($B:$B,IFERROR(MATCH($B142-Annex!$B$9/60,$B:$B),2)))))/Annex!$B$8)/1000,IF(Data!$B$2="",0,"-"))</f>
        <v>2.2969344150687845</v>
      </c>
      <c r="BD142" s="50">
        <f>IFERROR((5.670373*10^-8*(BJ142+273.15)^4+((Annex!$B$5+Annex!$B$6)*(BJ142-S142)+Annex!$B$7*(BJ142-INDEX(BJ:BJ,IFERROR(MATCH($B142-Annex!$B$9/60,$B:$B),2)))/(60*($B142-INDEX($B:$B,IFERROR(MATCH($B142-Annex!$B$9/60,$B:$B),2)))))/Annex!$B$8)/1000,IF(Data!$B$2="",0,"-"))</f>
        <v>-10.966985838804652</v>
      </c>
      <c r="BE142" s="50">
        <f>IFERROR((5.670373*10^-8*(BK142+273.15)^4+((Annex!$B$5+Annex!$B$6)*(BK142-V142)+Annex!$B$7*(BK142-INDEX(BK:BK,IFERROR(MATCH($B142-Annex!$B$9/60,$B:$B),2)))/(60*($B142-INDEX($B:$B,IFERROR(MATCH($B142-Annex!$B$9/60,$B:$B),2)))))/Annex!$B$8)/1000,IF(Data!$B$2="",0,"-"))</f>
        <v>1.1866388764348714</v>
      </c>
      <c r="BF142" s="50">
        <f>IFERROR((5.670373*10^-8*(BL142+273.15)^4+((Annex!$B$5+Annex!$B$6)*(BL142-Y142)+Annex!$B$7*(BL142-INDEX(BL:BL,IFERROR(MATCH($B142-Annex!$B$9/60,$B:$B),2)))/(60*($B142-INDEX($B:$B,IFERROR(MATCH($B142-Annex!$B$9/60,$B:$B),2)))))/Annex!$B$8)/1000,IF(Data!$B$2="",0,"-"))</f>
        <v>1.0487208269687815</v>
      </c>
      <c r="BG142" s="20">
        <v>261.64999999999998</v>
      </c>
      <c r="BH142" s="20">
        <v>236.30799999999999</v>
      </c>
      <c r="BI142" s="20">
        <v>72.98</v>
      </c>
      <c r="BJ142" s="20">
        <v>242.16200000000001</v>
      </c>
      <c r="BK142" s="20">
        <v>39.764000000000003</v>
      </c>
      <c r="BL142" s="20">
        <v>40.978000000000002</v>
      </c>
    </row>
    <row r="143" spans="1:64" x14ac:dyDescent="0.3">
      <c r="A143" s="5">
        <v>142</v>
      </c>
      <c r="B143" s="19">
        <v>12.498000003397465</v>
      </c>
      <c r="C143" s="20">
        <v>131.494507</v>
      </c>
      <c r="D143" s="20">
        <v>129.14779899999999</v>
      </c>
      <c r="E143" s="20">
        <v>163.453642</v>
      </c>
      <c r="F143" s="49">
        <f>IFERROR(SUM(C143:E143),IF(Data!$B$2="",0,"-"))</f>
        <v>424.09594799999996</v>
      </c>
      <c r="G143" s="50">
        <f>IFERROR(F143-Annex!$B$10,IF(Data!$B$2="",0,"-"))</f>
        <v>147.46794799999998</v>
      </c>
      <c r="H143" s="50">
        <f>IFERROR(-14000*(G143-INDEX(G:G,IFERROR(MATCH($B143-Annex!$B$11/60,$B:$B),2)))/(60*($B143-INDEX($B:$B,IFERROR(MATCH($B143-Annex!$B$11/60,$B:$B),2)))),IF(Data!$B$2="",0,"-"))</f>
        <v>229.43469126299348</v>
      </c>
      <c r="I143" s="20">
        <v>1.4830620000000001</v>
      </c>
      <c r="J143" s="20">
        <v>162.09200000000001</v>
      </c>
      <c r="K143" s="20">
        <v>9.8999999999999993E+37</v>
      </c>
      <c r="L143" s="20">
        <v>588.54600000000005</v>
      </c>
      <c r="M143" s="20">
        <v>302.57400000000001</v>
      </c>
      <c r="N143" s="20">
        <v>541.33299999999997</v>
      </c>
      <c r="O143" s="20">
        <v>573.173</v>
      </c>
      <c r="P143" s="20">
        <v>49.798000000000002</v>
      </c>
      <c r="Q143" s="20">
        <v>354.18299999999999</v>
      </c>
      <c r="R143" s="20">
        <v>546.98599999999999</v>
      </c>
      <c r="S143" s="20">
        <v>150.05699999999999</v>
      </c>
      <c r="T143" s="20">
        <v>231.18100000000001</v>
      </c>
      <c r="U143" s="20">
        <v>134.26400000000001</v>
      </c>
      <c r="V143" s="20">
        <v>28.106000000000002</v>
      </c>
      <c r="W143" s="20">
        <v>254.14099999999999</v>
      </c>
      <c r="X143" s="20">
        <v>57.343000000000004</v>
      </c>
      <c r="Y143" s="20">
        <v>33.457999999999998</v>
      </c>
      <c r="Z143" s="20">
        <v>340.68900000000002</v>
      </c>
      <c r="AA143" s="20">
        <v>44.353000000000002</v>
      </c>
      <c r="AB143" s="20">
        <v>105.777</v>
      </c>
      <c r="AC143" s="20">
        <v>45.982999999999997</v>
      </c>
      <c r="AD143" s="20">
        <v>255.06299999999999</v>
      </c>
      <c r="AE143" s="20">
        <v>34.616999999999997</v>
      </c>
      <c r="AF143" s="50">
        <f>IFERROR(AVERAGE(INDEX(AJ:AJ,IFERROR(MATCH($B143-Annex!$B$4/60,$B:$B),2)):AJ143),IF(Data!$B$2="",0,"-"))</f>
        <v>0.84418698580185159</v>
      </c>
      <c r="AG143" s="50">
        <f>IFERROR(AVERAGE(INDEX(AK:AK,IFERROR(MATCH($B143-Annex!$B$4/60,$B:$B),2)):AK143),IF(Data!$B$2="",0,"-"))</f>
        <v>-11.006001515967117</v>
      </c>
      <c r="AH143" s="50">
        <f>IFERROR(AVERAGE(INDEX(AL:AL,IFERROR(MATCH($B143-Annex!$B$4/60,$B:$B),2)):AL143),IF(Data!$B$2="",0,"-"))</f>
        <v>0.38046500848904252</v>
      </c>
      <c r="AI143" s="50">
        <f>IFERROR(AVERAGE(INDEX(AM:AM,IFERROR(MATCH($B143-Annex!$B$4/60,$B:$B),2)):AM143),IF(Data!$B$2="",0,"-"))</f>
        <v>-7.8440109759461949</v>
      </c>
      <c r="AJ143" s="50">
        <f>IFERROR((5.670373*10^-8*(AN143+273.15)^4+((Annex!$B$5+Annex!$B$6)*(AN143-J143)+Annex!$B$7*(AN143-INDEX(AN:AN,IFERROR(MATCH($B143-Annex!$B$9/60,$B:$B),2)))/(60*($B143-INDEX($B:$B,IFERROR(MATCH($B143-Annex!$B$9/60,$B:$B),2)))))/Annex!$B$8)/1000,IF(Data!$B$2="",0,"-"))</f>
        <v>1.0484972833005655</v>
      </c>
      <c r="AK143" s="50">
        <f>IFERROR((5.670373*10^-8*(AO143+273.15)^4+((Annex!$B$5+Annex!$B$6)*(AO143-M143)+Annex!$B$7*(AO143-INDEX(AO:AO,IFERROR(MATCH($B143-Annex!$B$9/60,$B:$B),2)))/(60*($B143-INDEX($B:$B,IFERROR(MATCH($B143-Annex!$B$9/60,$B:$B),2)))))/Annex!$B$8)/1000,IF(Data!$B$2="",0,"-"))</f>
        <v>-37.96945406897958</v>
      </c>
      <c r="AL143" s="50">
        <f>IFERROR((5.670373*10^-8*(AP143+273.15)^4+((Annex!$B$5+Annex!$B$6)*(AP143-P143)+Annex!$B$7*(AP143-INDEX(AP:AP,IFERROR(MATCH($B143-Annex!$B$9/60,$B:$B),2)))/(60*($B143-INDEX($B:$B,IFERROR(MATCH($B143-Annex!$B$9/60,$B:$B),2)))))/Annex!$B$8)/1000,IF(Data!$B$2="",0,"-"))</f>
        <v>0.46002677558293342</v>
      </c>
      <c r="AM143" s="50">
        <f>IFERROR((5.670373*10^-8*(AQ143+273.15)^4+((Annex!$B$5+Annex!$B$6)*(AQ143-S143)+Annex!$B$7*(AQ143-INDEX(AQ:AQ,IFERROR(MATCH($B143-Annex!$B$9/60,$B:$B),2)))/(60*($B143-INDEX($B:$B,IFERROR(MATCH($B143-Annex!$B$9/60,$B:$B),2)))))/Annex!$B$8)/1000,IF(Data!$B$2="",0,"-"))</f>
        <v>163.79795520091548</v>
      </c>
      <c r="AN143" s="20">
        <v>92.727999999999994</v>
      </c>
      <c r="AO143" s="20">
        <v>113.759</v>
      </c>
      <c r="AP143" s="20">
        <v>33.792000000000002</v>
      </c>
      <c r="AQ143" s="20">
        <v>224.91900000000001</v>
      </c>
      <c r="AR143" s="20">
        <v>474.33499999999998</v>
      </c>
      <c r="AS143" s="20">
        <v>42.287999999999997</v>
      </c>
      <c r="AT143" s="20">
        <v>265.83600000000001</v>
      </c>
      <c r="AU143" s="50">
        <f>IFERROR(AVERAGE(INDEX(BA:BA,IFERROR(MATCH($B143-Annex!$B$4/60,$B:$B),2)):BA143),IF(Data!$B$2="",0,"-"))</f>
        <v>9.2633427340888552</v>
      </c>
      <c r="AV143" s="50">
        <f>IFERROR(AVERAGE(INDEX(BB:BB,IFERROR(MATCH($B143-Annex!$B$4/60,$B:$B),2)):BB143),IF(Data!$B$2="",0,"-"))</f>
        <v>-0.31900824873979772</v>
      </c>
      <c r="AW143" s="50">
        <f>IFERROR(AVERAGE(INDEX(BC:BC,IFERROR(MATCH($B143-Annex!$B$4/60,$B:$B),2)):BC143),IF(Data!$B$2="",0,"-"))</f>
        <v>2.2221584288786524</v>
      </c>
      <c r="AX143" s="50">
        <f>IFERROR(AVERAGE(INDEX(BD:BD,IFERROR(MATCH($B143-Annex!$B$4/60,$B:$B),2)):BD143),IF(Data!$B$2="",0,"-"))</f>
        <v>8.2189735136284803</v>
      </c>
      <c r="AY143" s="50">
        <f>IFERROR(AVERAGE(INDEX(BE:BE,IFERROR(MATCH($B143-Annex!$B$4/60,$B:$B),2)):BE143),IF(Data!$B$2="",0,"-"))</f>
        <v>1.1523416954459449</v>
      </c>
      <c r="AZ143" s="50">
        <f>IFERROR(AVERAGE(INDEX(BF:BF,IFERROR(MATCH($B143-Annex!$B$4/60,$B:$B),2)):BF143),IF(Data!$B$2="",0,"-"))</f>
        <v>1.0464486720727131</v>
      </c>
      <c r="BA143" s="50">
        <f>IFERROR((5.670373*10^-8*(BG143+273.15)^4+((Annex!$B$5+Annex!$B$6)*(BG143-J143)+Annex!$B$7*(BG143-INDEX(BG:BG,IFERROR(MATCH($B143-Annex!$B$9/60,$B:$B),2)))/(60*($B143-INDEX($B:$B,IFERROR(MATCH($B143-Annex!$B$9/60,$B:$B),2)))))/Annex!$B$8)/1000,IF(Data!$B$2="",0,"-"))</f>
        <v>9.9186770121540437</v>
      </c>
      <c r="BB143" s="50">
        <f>IFERROR((5.670373*10^-8*(BH143+273.15)^4+((Annex!$B$5+Annex!$B$6)*(BH143-M143)+Annex!$B$7*(BH143-INDEX(BH:BH,IFERROR(MATCH($B143-Annex!$B$9/60,$B:$B),2)))/(60*($B143-INDEX($B:$B,IFERROR(MATCH($B143-Annex!$B$9/60,$B:$B),2)))))/Annex!$B$8)/1000,IF(Data!$B$2="",0,"-"))</f>
        <v>-98.4266784481961</v>
      </c>
      <c r="BC143" s="50">
        <f>IFERROR((5.670373*10^-8*(BI143+273.15)^4+((Annex!$B$5+Annex!$B$6)*(BI143-P143)+Annex!$B$7*(BI143-INDEX(BI:BI,IFERROR(MATCH($B143-Annex!$B$9/60,$B:$B),2)))/(60*($B143-INDEX($B:$B,IFERROR(MATCH($B143-Annex!$B$9/60,$B:$B),2)))))/Annex!$B$8)/1000,IF(Data!$B$2="",0,"-"))</f>
        <v>2.3480536436049806</v>
      </c>
      <c r="BD143" s="50">
        <f>IFERROR((5.670373*10^-8*(BJ143+273.15)^4+((Annex!$B$5+Annex!$B$6)*(BJ143-S143)+Annex!$B$7*(BJ143-INDEX(BJ:BJ,IFERROR(MATCH($B143-Annex!$B$9/60,$B:$B),2)))/(60*($B143-INDEX($B:$B,IFERROR(MATCH($B143-Annex!$B$9/60,$B:$B),2)))))/Annex!$B$8)/1000,IF(Data!$B$2="",0,"-"))</f>
        <v>-74.723385722468109</v>
      </c>
      <c r="BE143" s="50">
        <f>IFERROR((5.670373*10^-8*(BK143+273.15)^4+((Annex!$B$5+Annex!$B$6)*(BK143-V143)+Annex!$B$7*(BK143-INDEX(BK:BK,IFERROR(MATCH($B143-Annex!$B$9/60,$B:$B),2)))/(60*($B143-INDEX($B:$B,IFERROR(MATCH($B143-Annex!$B$9/60,$B:$B),2)))))/Annex!$B$8)/1000,IF(Data!$B$2="",0,"-"))</f>
        <v>1.2372543466808588</v>
      </c>
      <c r="BF143" s="50">
        <f>IFERROR((5.670373*10^-8*(BL143+273.15)^4+((Annex!$B$5+Annex!$B$6)*(BL143-Y143)+Annex!$B$7*(BL143-INDEX(BL:BL,IFERROR(MATCH($B143-Annex!$B$9/60,$B:$B),2)))/(60*($B143-INDEX($B:$B,IFERROR(MATCH($B143-Annex!$B$9/60,$B:$B),2)))))/Annex!$B$8)/1000,IF(Data!$B$2="",0,"-"))</f>
        <v>1.0837678793190011</v>
      </c>
      <c r="BG143" s="20">
        <v>264.68700000000001</v>
      </c>
      <c r="BH143" s="20">
        <v>176.245</v>
      </c>
      <c r="BI143" s="20">
        <v>73.98</v>
      </c>
      <c r="BJ143" s="20">
        <v>78.491</v>
      </c>
      <c r="BK143" s="20">
        <v>40.241999999999997</v>
      </c>
      <c r="BL143" s="20">
        <v>41.3</v>
      </c>
    </row>
    <row r="144" spans="1:64" x14ac:dyDescent="0.3">
      <c r="A144" s="5">
        <v>143</v>
      </c>
      <c r="B144" s="19">
        <v>12.593833340797573</v>
      </c>
      <c r="C144" s="20">
        <v>131.54576599999999</v>
      </c>
      <c r="D144" s="20">
        <v>128.98003399999999</v>
      </c>
      <c r="E144" s="20">
        <v>163.42593099999999</v>
      </c>
      <c r="F144" s="49">
        <f>IFERROR(SUM(C144:E144),IF(Data!$B$2="",0,"-"))</f>
        <v>423.951731</v>
      </c>
      <c r="G144" s="50">
        <f>IFERROR(F144-Annex!$B$10,IF(Data!$B$2="",0,"-"))</f>
        <v>147.32373100000001</v>
      </c>
      <c r="H144" s="50">
        <f>IFERROR(-14000*(G144-INDEX(G:G,IFERROR(MATCH($B144-Annex!$B$11/60,$B:$B),2)))/(60*($B144-INDEX($B:$B,IFERROR(MATCH($B144-Annex!$B$11/60,$B:$B),2)))),IF(Data!$B$2="",0,"-"))</f>
        <v>248.42623224232088</v>
      </c>
      <c r="I144" s="20">
        <v>1.4830620000000001</v>
      </c>
      <c r="J144" s="20">
        <v>171.65199999999999</v>
      </c>
      <c r="K144" s="20">
        <v>9.8999999999999993E+37</v>
      </c>
      <c r="L144" s="20">
        <v>594.85199999999998</v>
      </c>
      <c r="M144" s="20">
        <v>423.22199999999998</v>
      </c>
      <c r="N144" s="20">
        <v>633.34299999999996</v>
      </c>
      <c r="O144" s="20">
        <v>580.75699999999995</v>
      </c>
      <c r="P144" s="20">
        <v>51.421999999999997</v>
      </c>
      <c r="Q144" s="20">
        <v>460.97</v>
      </c>
      <c r="R144" s="20">
        <v>557.36699999999996</v>
      </c>
      <c r="S144" s="20">
        <v>211.40899999999999</v>
      </c>
      <c r="T144" s="20">
        <v>124.9</v>
      </c>
      <c r="U144" s="20">
        <v>139.80000000000001</v>
      </c>
      <c r="V144" s="20">
        <v>28.974</v>
      </c>
      <c r="W144" s="20">
        <v>356.88600000000002</v>
      </c>
      <c r="X144" s="20">
        <v>58.503</v>
      </c>
      <c r="Y144" s="20">
        <v>33.414000000000001</v>
      </c>
      <c r="Z144" s="20">
        <v>294.93200000000002</v>
      </c>
      <c r="AA144" s="20">
        <v>45.02</v>
      </c>
      <c r="AB144" s="20">
        <v>217.821</v>
      </c>
      <c r="AC144" s="20">
        <v>47.639000000000003</v>
      </c>
      <c r="AD144" s="20">
        <v>330.93799999999999</v>
      </c>
      <c r="AE144" s="20">
        <v>35.011000000000003</v>
      </c>
      <c r="AF144" s="50">
        <f>IFERROR(AVERAGE(INDEX(AJ:AJ,IFERROR(MATCH($B144-Annex!$B$4/60,$B:$B),2)):AJ144),IF(Data!$B$2="",0,"-"))</f>
        <v>0.90825455829881707</v>
      </c>
      <c r="AG144" s="50">
        <f>IFERROR(AVERAGE(INDEX(AK:AK,IFERROR(MATCH($B144-Annex!$B$4/60,$B:$B),2)):AK144),IF(Data!$B$2="",0,"-"))</f>
        <v>7.7813395414453246E+140</v>
      </c>
      <c r="AH144" s="50">
        <f>IFERROR(AVERAGE(INDEX(AL:AL,IFERROR(MATCH($B144-Annex!$B$4/60,$B:$B),2)):AL144),IF(Data!$B$2="",0,"-"))</f>
        <v>0.3984617364745387</v>
      </c>
      <c r="AI144" s="50">
        <f>IFERROR(AVERAGE(INDEX(AM:AM,IFERROR(MATCH($B144-Annex!$B$4/60,$B:$B),2)):AM144),IF(Data!$B$2="",0,"-"))</f>
        <v>18.658611376158031</v>
      </c>
      <c r="AJ144" s="50">
        <f>IFERROR((5.670373*10^-8*(AN144+273.15)^4+((Annex!$B$5+Annex!$B$6)*(AN144-J144)+Annex!$B$7*(AN144-INDEX(AN:AN,IFERROR(MATCH($B144-Annex!$B$9/60,$B:$B),2)))/(60*($B144-INDEX($B:$B,IFERROR(MATCH($B144-Annex!$B$9/60,$B:$B),2)))))/Annex!$B$8)/1000,IF(Data!$B$2="",0,"-"))</f>
        <v>0.98678733976047195</v>
      </c>
      <c r="AK144" s="50">
        <f>IFERROR((5.670373*10^-8*(AO144+273.15)^4+((Annex!$B$5+Annex!$B$6)*(AO144-M144)+Annex!$B$7*(AO144-INDEX(AO:AO,IFERROR(MATCH($B144-Annex!$B$9/60,$B:$B),2)))/(60*($B144-INDEX($B:$B,IFERROR(MATCH($B144-Annex!$B$9/60,$B:$B),2)))))/Annex!$B$8)/1000,IF(Data!$B$2="",0,"-"))</f>
        <v>5.4469376790117275E+141</v>
      </c>
      <c r="AL144" s="50">
        <f>IFERROR((5.670373*10^-8*(AP144+273.15)^4+((Annex!$B$5+Annex!$B$6)*(AP144-P144)+Annex!$B$7*(AP144-INDEX(AP:AP,IFERROR(MATCH($B144-Annex!$B$9/60,$B:$B),2)))/(60*($B144-INDEX($B:$B,IFERROR(MATCH($B144-Annex!$B$9/60,$B:$B),2)))))/Annex!$B$8)/1000,IF(Data!$B$2="",0,"-"))</f>
        <v>0.47556111621990904</v>
      </c>
      <c r="AM144" s="50">
        <f>IFERROR((5.670373*10^-8*(AQ144+273.15)^4+((Annex!$B$5+Annex!$B$6)*(AQ144-S144)+Annex!$B$7*(AQ144-INDEX(AQ:AQ,IFERROR(MATCH($B144-Annex!$B$9/60,$B:$B),2)))/(60*($B144-INDEX($B:$B,IFERROR(MATCH($B144-Annex!$B$9/60,$B:$B),2)))))/Annex!$B$8)/1000,IF(Data!$B$2="",0,"-"))</f>
        <v>141.62980081653174</v>
      </c>
      <c r="AN144" s="20">
        <v>94.620999999999995</v>
      </c>
      <c r="AO144" s="20">
        <v>9.8999999999999993E+37</v>
      </c>
      <c r="AP144" s="20">
        <v>34.220999999999997</v>
      </c>
      <c r="AQ144" s="20">
        <v>364.60899999999998</v>
      </c>
      <c r="AR144" s="20">
        <v>480.44200000000001</v>
      </c>
      <c r="AS144" s="20">
        <v>43.389000000000003</v>
      </c>
      <c r="AT144" s="20">
        <v>367.55500000000001</v>
      </c>
      <c r="AU144" s="50">
        <f>IFERROR(AVERAGE(INDEX(BA:BA,IFERROR(MATCH($B144-Annex!$B$4/60,$B:$B),2)):BA144),IF(Data!$B$2="",0,"-"))</f>
        <v>9.4798567835943324</v>
      </c>
      <c r="AV144" s="50">
        <f>IFERROR(AVERAGE(INDEX(BB:BB,IFERROR(MATCH($B144-Annex!$B$4/60,$B:$B),2)):BB144),IF(Data!$B$2="",0,"-"))</f>
        <v>10.55562237477851</v>
      </c>
      <c r="AW144" s="50">
        <f>IFERROR(AVERAGE(INDEX(BC:BC,IFERROR(MATCH($B144-Annex!$B$4/60,$B:$B),2)):BC144),IF(Data!$B$2="",0,"-"))</f>
        <v>2.256786623414619</v>
      </c>
      <c r="AX144" s="50">
        <f>IFERROR(AVERAGE(INDEX(BD:BD,IFERROR(MATCH($B144-Annex!$B$4/60,$B:$B),2)):BD144),IF(Data!$B$2="",0,"-"))</f>
        <v>-4.8150022499144027</v>
      </c>
      <c r="AY144" s="50">
        <f>IFERROR(AVERAGE(INDEX(BE:BE,IFERROR(MATCH($B144-Annex!$B$4/60,$B:$B),2)):BE144),IF(Data!$B$2="",0,"-"))</f>
        <v>1.1757835422243481</v>
      </c>
      <c r="AZ144" s="50">
        <f>IFERROR(AVERAGE(INDEX(BF:BF,IFERROR(MATCH($B144-Annex!$B$4/60,$B:$B),2)):BF144),IF(Data!$B$2="",0,"-"))</f>
        <v>1.0553165453887257</v>
      </c>
      <c r="BA144" s="50">
        <f>IFERROR((5.670373*10^-8*(BG144+273.15)^4+((Annex!$B$5+Annex!$B$6)*(BG144-J144)+Annex!$B$7*(BG144-INDEX(BG:BG,IFERROR(MATCH($B144-Annex!$B$9/60,$B:$B),2)))/(60*($B144-INDEX($B:$B,IFERROR(MATCH($B144-Annex!$B$9/60,$B:$B),2)))))/Annex!$B$8)/1000,IF(Data!$B$2="",0,"-"))</f>
        <v>10.311380349327301</v>
      </c>
      <c r="BB144" s="50">
        <f>IFERROR((5.670373*10^-8*(BH144+273.15)^4+((Annex!$B$5+Annex!$B$6)*(BH144-M144)+Annex!$B$7*(BH144-INDEX(BH:BH,IFERROR(MATCH($B144-Annex!$B$9/60,$B:$B),2)))/(60*($B144-INDEX($B:$B,IFERROR(MATCH($B144-Annex!$B$9/60,$B:$B),2)))))/Annex!$B$8)/1000,IF(Data!$B$2="",0,"-"))</f>
        <v>93.441685009821668</v>
      </c>
      <c r="BC144" s="50">
        <f>IFERROR((5.670373*10^-8*(BI144+273.15)^4+((Annex!$B$5+Annex!$B$6)*(BI144-P144)+Annex!$B$7*(BI144-INDEX(BI:BI,IFERROR(MATCH($B144-Annex!$B$9/60,$B:$B),2)))/(60*($B144-INDEX($B:$B,IFERROR(MATCH($B144-Annex!$B$9/60,$B:$B),2)))))/Annex!$B$8)/1000,IF(Data!$B$2="",0,"-"))</f>
        <v>2.4014553044904723</v>
      </c>
      <c r="BD144" s="50">
        <f>IFERROR((5.670373*10^-8*(BJ144+273.15)^4+((Annex!$B$5+Annex!$B$6)*(BJ144-S144)+Annex!$B$7*(BJ144-INDEX(BJ:BJ,IFERROR(MATCH($B144-Annex!$B$9/60,$B:$B),2)))/(60*($B144-INDEX($B:$B,IFERROR(MATCH($B144-Annex!$B$9/60,$B:$B),2)))))/Annex!$B$8)/1000,IF(Data!$B$2="",0,"-"))</f>
        <v>2.3089078492554309</v>
      </c>
      <c r="BE144" s="50">
        <f>IFERROR((5.670373*10^-8*(BK144+273.15)^4+((Annex!$B$5+Annex!$B$6)*(BK144-V144)+Annex!$B$7*(BK144-INDEX(BK:BK,IFERROR(MATCH($B144-Annex!$B$9/60,$B:$B),2)))/(60*($B144-INDEX($B:$B,IFERROR(MATCH($B144-Annex!$B$9/60,$B:$B),2)))))/Annex!$B$8)/1000,IF(Data!$B$2="",0,"-"))</f>
        <v>1.2564172157752109</v>
      </c>
      <c r="BF144" s="50">
        <f>IFERROR((5.670373*10^-8*(BL144+273.15)^4+((Annex!$B$5+Annex!$B$6)*(BL144-Y144)+Annex!$B$7*(BL144-INDEX(BL:BL,IFERROR(MATCH($B144-Annex!$B$9/60,$B:$B),2)))/(60*($B144-INDEX($B:$B,IFERROR(MATCH($B144-Annex!$B$9/60,$B:$B),2)))))/Annex!$B$8)/1000,IF(Data!$B$2="",0,"-"))</f>
        <v>1.0790082215855317</v>
      </c>
      <c r="BG144" s="20">
        <v>268.53300000000002</v>
      </c>
      <c r="BH144" s="20">
        <v>408.91500000000002</v>
      </c>
      <c r="BI144" s="20">
        <v>75.167000000000002</v>
      </c>
      <c r="BJ144" s="20">
        <v>237.62799999999999</v>
      </c>
      <c r="BK144" s="20">
        <v>40.701000000000001</v>
      </c>
      <c r="BL144" s="20">
        <v>41.689</v>
      </c>
    </row>
    <row r="145" spans="1:64" x14ac:dyDescent="0.3">
      <c r="A145" s="5">
        <v>144</v>
      </c>
      <c r="B145" s="19">
        <v>12.690000005532056</v>
      </c>
      <c r="C145" s="20">
        <v>131.36025900000001</v>
      </c>
      <c r="D145" s="20">
        <v>128.997951</v>
      </c>
      <c r="E145" s="20">
        <v>163.36156</v>
      </c>
      <c r="F145" s="49">
        <f>IFERROR(SUM(C145:E145),IF(Data!$B$2="",0,"-"))</f>
        <v>423.71976999999998</v>
      </c>
      <c r="G145" s="50">
        <f>IFERROR(F145-Annex!$B$10,IF(Data!$B$2="",0,"-"))</f>
        <v>147.09177</v>
      </c>
      <c r="H145" s="50">
        <f>IFERROR(-14000*(G145-INDEX(G:G,IFERROR(MATCH($B145-Annex!$B$11/60,$B:$B),2)))/(60*($B145-INDEX($B:$B,IFERROR(MATCH($B145-Annex!$B$11/60,$B:$B),2)))),IF(Data!$B$2="",0,"-"))</f>
        <v>305.36223955288489</v>
      </c>
      <c r="I145" s="20">
        <v>1.4830620000000001</v>
      </c>
      <c r="J145" s="20">
        <v>177.56100000000001</v>
      </c>
      <c r="K145" s="20">
        <v>9.8999999999999993E+37</v>
      </c>
      <c r="L145" s="20">
        <v>598.65499999999997</v>
      </c>
      <c r="M145" s="20">
        <v>347.41300000000001</v>
      </c>
      <c r="N145" s="20">
        <v>759.61500000000001</v>
      </c>
      <c r="O145" s="20">
        <v>590.95100000000002</v>
      </c>
      <c r="P145" s="20">
        <v>54.834000000000003</v>
      </c>
      <c r="Q145" s="20">
        <v>358.995</v>
      </c>
      <c r="R145" s="20">
        <v>560.07799999999997</v>
      </c>
      <c r="S145" s="20">
        <v>212.21700000000001</v>
      </c>
      <c r="T145" s="20">
        <v>330.89600000000002</v>
      </c>
      <c r="U145" s="20">
        <v>145.07300000000001</v>
      </c>
      <c r="V145" s="20">
        <v>29.475000000000001</v>
      </c>
      <c r="W145" s="20">
        <v>328.08600000000001</v>
      </c>
      <c r="X145" s="20">
        <v>59.664000000000001</v>
      </c>
      <c r="Y145" s="20">
        <v>33.493000000000002</v>
      </c>
      <c r="Z145" s="20">
        <v>319.97500000000002</v>
      </c>
      <c r="AA145" s="20">
        <v>45.862000000000002</v>
      </c>
      <c r="AB145" s="20">
        <v>269.96199999999999</v>
      </c>
      <c r="AC145" s="20">
        <v>48.389000000000003</v>
      </c>
      <c r="AD145" s="20">
        <v>183.76900000000001</v>
      </c>
      <c r="AE145" s="20">
        <v>35.35</v>
      </c>
      <c r="AF145" s="50">
        <f>IFERROR(AVERAGE(INDEX(AJ:AJ,IFERROR(MATCH($B145-Annex!$B$4/60,$B:$B),2)):AJ145),IF(Data!$B$2="",0,"-"))</f>
        <v>0.97720273875986685</v>
      </c>
      <c r="AG145" s="50">
        <f>IFERROR(AVERAGE(INDEX(AK:AK,IFERROR(MATCH($B145-Annex!$B$4/60,$B:$B),2)):AK145),IF(Data!$B$2="",0,"-"))</f>
        <v>7.7813395414453246E+140</v>
      </c>
      <c r="AH145" s="50">
        <f>IFERROR(AVERAGE(INDEX(AL:AL,IFERROR(MATCH($B145-Annex!$B$4/60,$B:$B),2)):AL145),IF(Data!$B$2="",0,"-"))</f>
        <v>0.41365765831243195</v>
      </c>
      <c r="AI145" s="50">
        <f>IFERROR(AVERAGE(INDEX(AM:AM,IFERROR(MATCH($B145-Annex!$B$4/60,$B:$B),2)):AM145),IF(Data!$B$2="",0,"-"))</f>
        <v>39.677094121672511</v>
      </c>
      <c r="AJ145" s="50">
        <f>IFERROR((5.670373*10^-8*(AN145+273.15)^4+((Annex!$B$5+Annex!$B$6)*(AN145-J145)+Annex!$B$7*(AN145-INDEX(AN:AN,IFERROR(MATCH($B145-Annex!$B$9/60,$B:$B),2)))/(60*($B145-INDEX($B:$B,IFERROR(MATCH($B145-Annex!$B$9/60,$B:$B),2)))))/Annex!$B$8)/1000,IF(Data!$B$2="",0,"-"))</f>
        <v>1.0620644479302448</v>
      </c>
      <c r="AK145" s="50">
        <f>IFERROR((5.670373*10^-8*(AO145+273.15)^4+((Annex!$B$5+Annex!$B$6)*(AO145-M145)+Annex!$B$7*(AO145-INDEX(AO:AO,IFERROR(MATCH($B145-Annex!$B$9/60,$B:$B),2)))/(60*($B145-INDEX($B:$B,IFERROR(MATCH($B145-Annex!$B$9/60,$B:$B),2)))))/Annex!$B$8)/1000,IF(Data!$B$2="",0,"-"))</f>
        <v>-122.18007860633456</v>
      </c>
      <c r="AL145" s="50">
        <f>IFERROR((5.670373*10^-8*(AP145+273.15)^4+((Annex!$B$5+Annex!$B$6)*(AP145-P145)+Annex!$B$7*(AP145-INDEX(AP:AP,IFERROR(MATCH($B145-Annex!$B$9/60,$B:$B),2)))/(60*($B145-INDEX($B:$B,IFERROR(MATCH($B145-Annex!$B$9/60,$B:$B),2)))))/Annex!$B$8)/1000,IF(Data!$B$2="",0,"-"))</f>
        <v>0.46377772659021221</v>
      </c>
      <c r="AM145" s="50">
        <f>IFERROR((5.670373*10^-8*(AQ145+273.15)^4+((Annex!$B$5+Annex!$B$6)*(AQ145-S145)+Annex!$B$7*(AQ145-INDEX(AQ:AQ,IFERROR(MATCH($B145-Annex!$B$9/60,$B:$B),2)))/(60*($B145-INDEX($B:$B,IFERROR(MATCH($B145-Annex!$B$9/60,$B:$B),2)))))/Annex!$B$8)/1000,IF(Data!$B$2="",0,"-"))</f>
        <v>45.950298511394664</v>
      </c>
      <c r="AN145" s="20">
        <v>96.721000000000004</v>
      </c>
      <c r="AO145" s="20">
        <v>-130.78100000000001</v>
      </c>
      <c r="AP145" s="20">
        <v>34.686999999999998</v>
      </c>
      <c r="AQ145" s="20">
        <v>306.976</v>
      </c>
      <c r="AR145" s="20">
        <v>485.44299999999998</v>
      </c>
      <c r="AS145" s="20">
        <v>44.439</v>
      </c>
      <c r="AT145" s="20">
        <v>351.315</v>
      </c>
      <c r="AU145" s="50">
        <f>IFERROR(AVERAGE(INDEX(BA:BA,IFERROR(MATCH($B145-Annex!$B$4/60,$B:$B),2)):BA145),IF(Data!$B$2="",0,"-"))</f>
        <v>9.776560670772465</v>
      </c>
      <c r="AV145" s="50">
        <f>IFERROR(AVERAGE(INDEX(BB:BB,IFERROR(MATCH($B145-Annex!$B$4/60,$B:$B),2)):BB145),IF(Data!$B$2="",0,"-"))</f>
        <v>-9.8446650758776943</v>
      </c>
      <c r="AW145" s="50">
        <f>IFERROR(AVERAGE(INDEX(BC:BC,IFERROR(MATCH($B145-Annex!$B$4/60,$B:$B),2)):BC145),IF(Data!$B$2="",0,"-"))</f>
        <v>2.3043878185260853</v>
      </c>
      <c r="AX145" s="50">
        <f>IFERROR(AVERAGE(INDEX(BD:BD,IFERROR(MATCH($B145-Annex!$B$4/60,$B:$B),2)):BD145),IF(Data!$B$2="",0,"-"))</f>
        <v>-0.2411161237670488</v>
      </c>
      <c r="AY145" s="50">
        <f>IFERROR(AVERAGE(INDEX(BE:BE,IFERROR(MATCH($B145-Annex!$B$4/60,$B:$B),2)):BE145),IF(Data!$B$2="",0,"-"))</f>
        <v>1.2055325513525819</v>
      </c>
      <c r="AZ145" s="50">
        <f>IFERROR(AVERAGE(INDEX(BF:BF,IFERROR(MATCH($B145-Annex!$B$4/60,$B:$B),2)):BF145),IF(Data!$B$2="",0,"-"))</f>
        <v>1.0664249302608011</v>
      </c>
      <c r="BA145" s="50">
        <f>IFERROR((5.670373*10^-8*(BG145+273.15)^4+((Annex!$B$5+Annex!$B$6)*(BG145-J145)+Annex!$B$7*(BG145-INDEX(BG:BG,IFERROR(MATCH($B145-Annex!$B$9/60,$B:$B),2)))/(60*($B145-INDEX($B:$B,IFERROR(MATCH($B145-Annex!$B$9/60,$B:$B),2)))))/Annex!$B$8)/1000,IF(Data!$B$2="",0,"-"))</f>
        <v>10.949407704118848</v>
      </c>
      <c r="BB145" s="50">
        <f>IFERROR((5.670373*10^-8*(BH145+273.15)^4+((Annex!$B$5+Annex!$B$6)*(BH145-M145)+Annex!$B$7*(BH145-INDEX(BH:BH,IFERROR(MATCH($B145-Annex!$B$9/60,$B:$B),2)))/(60*($B145-INDEX($B:$B,IFERROR(MATCH($B145-Annex!$B$9/60,$B:$B),2)))))/Annex!$B$8)/1000,IF(Data!$B$2="",0,"-"))</f>
        <v>28.831697209514182</v>
      </c>
      <c r="BC145" s="50">
        <f>IFERROR((5.670373*10^-8*(BI145+273.15)^4+((Annex!$B$5+Annex!$B$6)*(BI145-P145)+Annex!$B$7*(BI145-INDEX(BI:BI,IFERROR(MATCH($B145-Annex!$B$9/60,$B:$B),2)))/(60*($B145-INDEX($B:$B,IFERROR(MATCH($B145-Annex!$B$9/60,$B:$B),2)))))/Annex!$B$8)/1000,IF(Data!$B$2="",0,"-"))</f>
        <v>2.4878256219372847</v>
      </c>
      <c r="BD145" s="50">
        <f>IFERROR((5.670373*10^-8*(BJ145+273.15)^4+((Annex!$B$5+Annex!$B$6)*(BJ145-S145)+Annex!$B$7*(BJ145-INDEX(BJ:BJ,IFERROR(MATCH($B145-Annex!$B$9/60,$B:$B),2)))/(60*($B145-INDEX($B:$B,IFERROR(MATCH($B145-Annex!$B$9/60,$B:$B),2)))))/Annex!$B$8)/1000,IF(Data!$B$2="",0,"-"))</f>
        <v>91.155716342719501</v>
      </c>
      <c r="BE145" s="50">
        <f>IFERROR((5.670373*10^-8*(BK145+273.15)^4+((Annex!$B$5+Annex!$B$6)*(BK145-V145)+Annex!$B$7*(BK145-INDEX(BK:BK,IFERROR(MATCH($B145-Annex!$B$9/60,$B:$B),2)))/(60*($B145-INDEX($B:$B,IFERROR(MATCH($B145-Annex!$B$9/60,$B:$B),2)))))/Annex!$B$8)/1000,IF(Data!$B$2="",0,"-"))</f>
        <v>1.3191169244293803</v>
      </c>
      <c r="BF145" s="50">
        <f>IFERROR((5.670373*10^-8*(BL145+273.15)^4+((Annex!$B$5+Annex!$B$6)*(BL145-Y145)+Annex!$B$7*(BL145-INDEX(BL:BL,IFERROR(MATCH($B145-Annex!$B$9/60,$B:$B),2)))/(60*($B145-INDEX($B:$B,IFERROR(MATCH($B145-Annex!$B$9/60,$B:$B),2)))))/Annex!$B$8)/1000,IF(Data!$B$2="",0,"-"))</f>
        <v>1.1255775824357297</v>
      </c>
      <c r="BG145" s="20">
        <v>272.93900000000002</v>
      </c>
      <c r="BH145" s="20">
        <v>236.58199999999999</v>
      </c>
      <c r="BI145" s="20">
        <v>76.509</v>
      </c>
      <c r="BJ145" s="20">
        <v>265.41800000000001</v>
      </c>
      <c r="BK145" s="20">
        <v>41.334000000000003</v>
      </c>
      <c r="BL145" s="20">
        <v>42.115000000000002</v>
      </c>
    </row>
    <row r="146" spans="1:64" x14ac:dyDescent="0.3">
      <c r="A146" s="5">
        <v>145</v>
      </c>
      <c r="B146" s="19">
        <v>12.782833334058523</v>
      </c>
      <c r="C146" s="20">
        <v>131.31062900000001</v>
      </c>
      <c r="D146" s="20">
        <v>128.854613</v>
      </c>
      <c r="E146" s="20">
        <v>163.267042</v>
      </c>
      <c r="F146" s="49">
        <f>IFERROR(SUM(C146:E146),IF(Data!$B$2="",0,"-"))</f>
        <v>423.43228400000004</v>
      </c>
      <c r="G146" s="50">
        <f>IFERROR(F146-Annex!$B$10,IF(Data!$B$2="",0,"-"))</f>
        <v>146.80428400000005</v>
      </c>
      <c r="H146" s="50">
        <f>IFERROR(-14000*(G146-INDEX(G:G,IFERROR(MATCH($B146-Annex!$B$11/60,$B:$B),2)))/(60*($B146-INDEX($B:$B,IFERROR(MATCH($B146-Annex!$B$11/60,$B:$B),2)))),IF(Data!$B$2="",0,"-"))</f>
        <v>355.49961921493423</v>
      </c>
      <c r="I146" s="20">
        <v>1.6479620500000001</v>
      </c>
      <c r="J146" s="20">
        <v>179.70400000000001</v>
      </c>
      <c r="K146" s="20">
        <v>327.31</v>
      </c>
      <c r="L146" s="20">
        <v>604.58100000000002</v>
      </c>
      <c r="M146" s="20">
        <v>278.262</v>
      </c>
      <c r="N146" s="20">
        <v>412.00700000000001</v>
      </c>
      <c r="O146" s="20">
        <v>595.98900000000003</v>
      </c>
      <c r="P146" s="20">
        <v>56.594999999999999</v>
      </c>
      <c r="Q146" s="20">
        <v>289.39600000000002</v>
      </c>
      <c r="R146" s="20">
        <v>564.05499999999995</v>
      </c>
      <c r="S146" s="20">
        <v>235.482</v>
      </c>
      <c r="T146" s="20">
        <v>154.40100000000001</v>
      </c>
      <c r="U146" s="20">
        <v>150.1</v>
      </c>
      <c r="V146" s="20">
        <v>29.693000000000001</v>
      </c>
      <c r="W146" s="20">
        <v>349.47300000000001</v>
      </c>
      <c r="X146" s="20">
        <v>60.975000000000001</v>
      </c>
      <c r="Y146" s="20">
        <v>34.027999999999999</v>
      </c>
      <c r="Z146" s="20">
        <v>266.262</v>
      </c>
      <c r="AA146" s="20">
        <v>46.771000000000001</v>
      </c>
      <c r="AB146" s="20">
        <v>293.971</v>
      </c>
      <c r="AC146" s="20">
        <v>48.533999999999999</v>
      </c>
      <c r="AD146" s="20">
        <v>273.76100000000002</v>
      </c>
      <c r="AE146" s="20">
        <v>35.74</v>
      </c>
      <c r="AF146" s="50">
        <f>IFERROR(AVERAGE(INDEX(AJ:AJ,IFERROR(MATCH($B146-Annex!$B$4/60,$B:$B),2)):AJ146),IF(Data!$B$2="",0,"-"))</f>
        <v>1.0177018458590166</v>
      </c>
      <c r="AG146" s="50">
        <f>IFERROR(AVERAGE(INDEX(AK:AK,IFERROR(MATCH($B146-Annex!$B$4/60,$B:$B),2)):AK146),IF(Data!$B$2="",0,"-"))</f>
        <v>7.7813395414453246E+140</v>
      </c>
      <c r="AH146" s="50">
        <f>IFERROR(AVERAGE(INDEX(AL:AL,IFERROR(MATCH($B146-Annex!$B$4/60,$B:$B),2)):AL146),IF(Data!$B$2="",0,"-"))</f>
        <v>0.42136298152816132</v>
      </c>
      <c r="AI146" s="50">
        <f>IFERROR(AVERAGE(INDEX(AM:AM,IFERROR(MATCH($B146-Annex!$B$4/60,$B:$B),2)):AM146),IF(Data!$B$2="",0,"-"))</f>
        <v>33.396298250698244</v>
      </c>
      <c r="AJ146" s="50">
        <f>IFERROR((5.670373*10^-8*(AN146+273.15)^4+((Annex!$B$5+Annex!$B$6)*(AN146-J146)+Annex!$B$7*(AN146-INDEX(AN:AN,IFERROR(MATCH($B146-Annex!$B$9/60,$B:$B),2)))/(60*($B146-INDEX($B:$B,IFERROR(MATCH($B146-Annex!$B$9/60,$B:$B),2)))))/Annex!$B$8)/1000,IF(Data!$B$2="",0,"-"))</f>
        <v>1.1251133762525929</v>
      </c>
      <c r="AK146" s="50">
        <f>IFERROR((5.670373*10^-8*(AO146+273.15)^4+((Annex!$B$5+Annex!$B$6)*(AO146-M146)+Annex!$B$7*(AO146-INDEX(AO:AO,IFERROR(MATCH($B146-Annex!$B$9/60,$B:$B),2)))/(60*($B146-INDEX($B:$B,IFERROR(MATCH($B146-Annex!$B$9/60,$B:$B),2)))))/Annex!$B$8)/1000,IF(Data!$B$2="",0,"-"))</f>
        <v>-4.5833334967582761E+37</v>
      </c>
      <c r="AL146" s="50">
        <f>IFERROR((5.670373*10^-8*(AP146+273.15)^4+((Annex!$B$5+Annex!$B$6)*(AP146-P146)+Annex!$B$7*(AP146-INDEX(AP:AP,IFERROR(MATCH($B146-Annex!$B$9/60,$B:$B),2)))/(60*($B146-INDEX($B:$B,IFERROR(MATCH($B146-Annex!$B$9/60,$B:$B),2)))))/Annex!$B$8)/1000,IF(Data!$B$2="",0,"-"))</f>
        <v>0.41704485442205474</v>
      </c>
      <c r="AM146" s="50">
        <f>IFERROR((5.670373*10^-8*(AQ146+273.15)^4+((Annex!$B$5+Annex!$B$6)*(AQ146-S146)+Annex!$B$7*(AQ146-INDEX(AQ:AQ,IFERROR(MATCH($B146-Annex!$B$9/60,$B:$B),2)))/(60*($B146-INDEX($B:$B,IFERROR(MATCH($B146-Annex!$B$9/60,$B:$B),2)))))/Annex!$B$8)/1000,IF(Data!$B$2="",0,"-"))</f>
        <v>-81.471278562797195</v>
      </c>
      <c r="AN146" s="20">
        <v>98.65</v>
      </c>
      <c r="AO146" s="20">
        <v>50.683</v>
      </c>
      <c r="AP146" s="20">
        <v>35.063000000000002</v>
      </c>
      <c r="AQ146" s="20">
        <v>185.62799999999999</v>
      </c>
      <c r="AR146" s="20">
        <v>489.77499999999998</v>
      </c>
      <c r="AS146" s="20">
        <v>45.523000000000003</v>
      </c>
      <c r="AT146" s="20">
        <v>331.92399999999998</v>
      </c>
      <c r="AU146" s="50">
        <f>IFERROR(AVERAGE(INDEX(BA:BA,IFERROR(MATCH($B146-Annex!$B$4/60,$B:$B),2)):BA146),IF(Data!$B$2="",0,"-"))</f>
        <v>10.158986861784973</v>
      </c>
      <c r="AV146" s="50">
        <f>IFERROR(AVERAGE(INDEX(BB:BB,IFERROR(MATCH($B146-Annex!$B$4/60,$B:$B),2)):BB146),IF(Data!$B$2="",0,"-"))</f>
        <v>-7.7192197908633462</v>
      </c>
      <c r="AW146" s="50">
        <f>IFERROR(AVERAGE(INDEX(BC:BC,IFERROR(MATCH($B146-Annex!$B$4/60,$B:$B),2)):BC146),IF(Data!$B$2="",0,"-"))</f>
        <v>2.3717551817918432</v>
      </c>
      <c r="AX146" s="50">
        <f>IFERROR(AVERAGE(INDEX(BD:BD,IFERROR(MATCH($B146-Annex!$B$4/60,$B:$B),2)):BD146),IF(Data!$B$2="",0,"-"))</f>
        <v>9.9351057265170688</v>
      </c>
      <c r="AY146" s="50">
        <f>IFERROR(AVERAGE(INDEX(BE:BE,IFERROR(MATCH($B146-Annex!$B$4/60,$B:$B),2)):BE146),IF(Data!$B$2="",0,"-"))</f>
        <v>1.2466624361631244</v>
      </c>
      <c r="AZ146" s="50">
        <f>IFERROR(AVERAGE(INDEX(BF:BF,IFERROR(MATCH($B146-Annex!$B$4/60,$B:$B),2)):BF146),IF(Data!$B$2="",0,"-"))</f>
        <v>1.0880505172513621</v>
      </c>
      <c r="BA146" s="50">
        <f>IFERROR((5.670373*10^-8*(BG146+273.15)^4+((Annex!$B$5+Annex!$B$6)*(BG146-J146)+Annex!$B$7*(BG146-INDEX(BG:BG,IFERROR(MATCH($B146-Annex!$B$9/60,$B:$B),2)))/(60*($B146-INDEX($B:$B,IFERROR(MATCH($B146-Annex!$B$9/60,$B:$B),2)))))/Annex!$B$8)/1000,IF(Data!$B$2="",0,"-"))</f>
        <v>11.727883489217717</v>
      </c>
      <c r="BB146" s="50">
        <f>IFERROR((5.670373*10^-8*(BH146+273.15)^4+((Annex!$B$5+Annex!$B$6)*(BH146-M146)+Annex!$B$7*(BH146-INDEX(BH:BH,IFERROR(MATCH($B146-Annex!$B$9/60,$B:$B),2)))/(60*($B146-INDEX($B:$B,IFERROR(MATCH($B146-Annex!$B$9/60,$B:$B),2)))))/Annex!$B$8)/1000,IF(Data!$B$2="",0,"-"))</f>
        <v>-17.29474855881945</v>
      </c>
      <c r="BC146" s="50">
        <f>IFERROR((5.670373*10^-8*(BI146+273.15)^4+((Annex!$B$5+Annex!$B$6)*(BI146-P146)+Annex!$B$7*(BI146-INDEX(BI:BI,IFERROR(MATCH($B146-Annex!$B$9/60,$B:$B),2)))/(60*($B146-INDEX($B:$B,IFERROR(MATCH($B146-Annex!$B$9/60,$B:$B),2)))))/Annex!$B$8)/1000,IF(Data!$B$2="",0,"-"))</f>
        <v>2.6315620735134106</v>
      </c>
      <c r="BD146" s="50">
        <f>IFERROR((5.670373*10^-8*(BJ146+273.15)^4+((Annex!$B$5+Annex!$B$6)*(BJ146-S146)+Annex!$B$7*(BJ146-INDEX(BJ:BJ,IFERROR(MATCH($B146-Annex!$B$9/60,$B:$B),2)))/(60*($B146-INDEX($B:$B,IFERROR(MATCH($B146-Annex!$B$9/60,$B:$B),2)))))/Annex!$B$8)/1000,IF(Data!$B$2="",0,"-"))</f>
        <v>33.185224152061416</v>
      </c>
      <c r="BE146" s="50">
        <f>IFERROR((5.670373*10^-8*(BK146+273.15)^4+((Annex!$B$5+Annex!$B$6)*(BK146-V146)+Annex!$B$7*(BK146-INDEX(BK:BK,IFERROR(MATCH($B146-Annex!$B$9/60,$B:$B),2)))/(60*($B146-INDEX($B:$B,IFERROR(MATCH($B146-Annex!$B$9/60,$B:$B),2)))))/Annex!$B$8)/1000,IF(Data!$B$2="",0,"-"))</f>
        <v>1.3869092745976968</v>
      </c>
      <c r="BF146" s="50">
        <f>IFERROR((5.670373*10^-8*(BL146+273.15)^4+((Annex!$B$5+Annex!$B$6)*(BL146-Y146)+Annex!$B$7*(BL146-INDEX(BL:BL,IFERROR(MATCH($B146-Annex!$B$9/60,$B:$B),2)))/(60*($B146-INDEX($B:$B,IFERROR(MATCH($B146-Annex!$B$9/60,$B:$B),2)))))/Annex!$B$8)/1000,IF(Data!$B$2="",0,"-"))</f>
        <v>1.1738141226854377</v>
      </c>
      <c r="BG146" s="20">
        <v>277.81099999999998</v>
      </c>
      <c r="BH146" s="20">
        <v>349.66</v>
      </c>
      <c r="BI146" s="20">
        <v>77.951999999999998</v>
      </c>
      <c r="BJ146" s="20">
        <v>293.81700000000001</v>
      </c>
      <c r="BK146" s="20">
        <v>41.896999999999998</v>
      </c>
      <c r="BL146" s="20">
        <v>42.591000000000001</v>
      </c>
    </row>
    <row r="147" spans="1:64" x14ac:dyDescent="0.3">
      <c r="A147" s="5">
        <v>146</v>
      </c>
      <c r="B147" s="19">
        <v>12.879166672937572</v>
      </c>
      <c r="C147" s="20">
        <v>131.33991599999999</v>
      </c>
      <c r="D147" s="20">
        <v>129.00445999999999</v>
      </c>
      <c r="E147" s="20">
        <v>163.114656</v>
      </c>
      <c r="F147" s="49">
        <f>IFERROR(SUM(C147:E147),IF(Data!$B$2="",0,"-"))</f>
        <v>423.45903199999998</v>
      </c>
      <c r="G147" s="50">
        <f>IFERROR(F147-Annex!$B$10,IF(Data!$B$2="",0,"-"))</f>
        <v>146.83103199999999</v>
      </c>
      <c r="H147" s="50">
        <f>IFERROR(-14000*(G147-INDEX(G:G,IFERROR(MATCH($B147-Annex!$B$11/60,$B:$B),2)))/(60*($B147-INDEX($B:$B,IFERROR(MATCH($B147-Annex!$B$11/60,$B:$B),2)))),IF(Data!$B$2="",0,"-"))</f>
        <v>321.23876952485733</v>
      </c>
      <c r="I147" s="20">
        <v>1.6067370299999999</v>
      </c>
      <c r="J147" s="20">
        <v>191.64699999999999</v>
      </c>
      <c r="K147" s="20">
        <v>9.8999999999999993E+37</v>
      </c>
      <c r="L147" s="20">
        <v>610.00900000000001</v>
      </c>
      <c r="M147" s="20">
        <v>374.42700000000002</v>
      </c>
      <c r="N147" s="20">
        <v>466.06</v>
      </c>
      <c r="O147" s="20">
        <v>598.25199999999995</v>
      </c>
      <c r="P147" s="20">
        <v>58.631</v>
      </c>
      <c r="Q147" s="20">
        <v>263.83300000000003</v>
      </c>
      <c r="R147" s="20">
        <v>571.50300000000004</v>
      </c>
      <c r="S147" s="20">
        <v>262.54500000000002</v>
      </c>
      <c r="T147" s="20">
        <v>281.25599999999997</v>
      </c>
      <c r="U147" s="20">
        <v>155.91300000000001</v>
      </c>
      <c r="V147" s="20">
        <v>30.21</v>
      </c>
      <c r="W147" s="20">
        <v>341.67399999999998</v>
      </c>
      <c r="X147" s="20">
        <v>62.454000000000001</v>
      </c>
      <c r="Y147" s="20">
        <v>34.843000000000004</v>
      </c>
      <c r="Z147" s="20">
        <v>304.33999999999997</v>
      </c>
      <c r="AA147" s="20">
        <v>47.802999999999997</v>
      </c>
      <c r="AB147" s="20">
        <v>243.22</v>
      </c>
      <c r="AC147" s="20">
        <v>49.316000000000003</v>
      </c>
      <c r="AD147" s="20">
        <v>254.99199999999999</v>
      </c>
      <c r="AE147" s="20">
        <v>36.337000000000003</v>
      </c>
      <c r="AF147" s="50">
        <f>IFERROR(AVERAGE(INDEX(AJ:AJ,IFERROR(MATCH($B147-Annex!$B$4/60,$B:$B),2)):AJ147),IF(Data!$B$2="",0,"-"))</f>
        <v>1.0317733743285395</v>
      </c>
      <c r="AG147" s="50">
        <f>IFERROR(AVERAGE(INDEX(AK:AK,IFERROR(MATCH($B147-Annex!$B$4/60,$B:$B),2)):AK147),IF(Data!$B$2="",0,"-"))</f>
        <v>7.7813395414453246E+140</v>
      </c>
      <c r="AH147" s="50">
        <f>IFERROR(AVERAGE(INDEX(AL:AL,IFERROR(MATCH($B147-Annex!$B$4/60,$B:$B),2)):AL147),IF(Data!$B$2="",0,"-"))</f>
        <v>0.43701970322941769</v>
      </c>
      <c r="AI147" s="50">
        <f>IFERROR(AVERAGE(INDEX(AM:AM,IFERROR(MATCH($B147-Annex!$B$4/60,$B:$B),2)):AM147),IF(Data!$B$2="",0,"-"))</f>
        <v>34.540067805358369</v>
      </c>
      <c r="AJ147" s="50">
        <f>IFERROR((5.670373*10^-8*(AN147+273.15)^4+((Annex!$B$5+Annex!$B$6)*(AN147-J147)+Annex!$B$7*(AN147-INDEX(AN:AN,IFERROR(MATCH($B147-Annex!$B$9/60,$B:$B),2)))/(60*($B147-INDEX($B:$B,IFERROR(MATCH($B147-Annex!$B$9/60,$B:$B),2)))))/Annex!$B$8)/1000,IF(Data!$B$2="",0,"-"))</f>
        <v>1.0002348839933277</v>
      </c>
      <c r="AK147" s="50">
        <f>IFERROR((5.670373*10^-8*(AO147+273.15)^4+((Annex!$B$5+Annex!$B$6)*(AO147-M147)+Annex!$B$7*(AO147-INDEX(AO:AO,IFERROR(MATCH($B147-Annex!$B$9/60,$B:$B),2)))/(60*($B147-INDEX($B:$B,IFERROR(MATCH($B147-Annex!$B$9/60,$B:$B),2)))))/Annex!$B$8)/1000,IF(Data!$B$2="",0,"-"))</f>
        <v>106.53440455183656</v>
      </c>
      <c r="AL147" s="50">
        <f>IFERROR((5.670373*10^-8*(AP147+273.15)^4+((Annex!$B$5+Annex!$B$6)*(AP147-P147)+Annex!$B$7*(AP147-INDEX(AP:AP,IFERROR(MATCH($B147-Annex!$B$9/60,$B:$B),2)))/(60*($B147-INDEX($B:$B,IFERROR(MATCH($B147-Annex!$B$9/60,$B:$B),2)))))/Annex!$B$8)/1000,IF(Data!$B$2="",0,"-"))</f>
        <v>0.46659721922970382</v>
      </c>
      <c r="AM147" s="50">
        <f>IFERROR((5.670373*10^-8*(AQ147+273.15)^4+((Annex!$B$5+Annex!$B$6)*(AQ147-S147)+Annex!$B$7*(AQ147-INDEX(AQ:AQ,IFERROR(MATCH($B147-Annex!$B$9/60,$B:$B),2)))/(60*($B147-INDEX($B:$B,IFERROR(MATCH($B147-Annex!$B$9/60,$B:$B),2)))))/Annex!$B$8)/1000,IF(Data!$B$2="",0,"-"))</f>
        <v>-55.984869229937054</v>
      </c>
      <c r="AN147" s="20">
        <v>100.898</v>
      </c>
      <c r="AO147" s="20">
        <v>109.774</v>
      </c>
      <c r="AP147" s="20">
        <v>35.695999999999998</v>
      </c>
      <c r="AQ147" s="20">
        <v>184.37299999999999</v>
      </c>
      <c r="AR147" s="20">
        <v>494.29700000000003</v>
      </c>
      <c r="AS147" s="20">
        <v>46.848999999999997</v>
      </c>
      <c r="AT147" s="20">
        <v>212.76499999999999</v>
      </c>
      <c r="AU147" s="50">
        <f>IFERROR(AVERAGE(INDEX(BA:BA,IFERROR(MATCH($B147-Annex!$B$4/60,$B:$B),2)):BA147),IF(Data!$B$2="",0,"-"))</f>
        <v>10.606319096228189</v>
      </c>
      <c r="AV147" s="50">
        <f>IFERROR(AVERAGE(INDEX(BB:BB,IFERROR(MATCH($B147-Annex!$B$4/60,$B:$B),2)):BB147),IF(Data!$B$2="",0,"-"))</f>
        <v>-12.161840196567576</v>
      </c>
      <c r="AW147" s="50">
        <f>IFERROR(AVERAGE(INDEX(BC:BC,IFERROR(MATCH($B147-Annex!$B$4/60,$B:$B),2)):BC147),IF(Data!$B$2="",0,"-"))</f>
        <v>2.4626198709889566</v>
      </c>
      <c r="AX147" s="50">
        <f>IFERROR(AVERAGE(INDEX(BD:BD,IFERROR(MATCH($B147-Annex!$B$4/60,$B:$B),2)):BD147),IF(Data!$B$2="",0,"-"))</f>
        <v>8.1753161443386109</v>
      </c>
      <c r="AY147" s="50">
        <f>IFERROR(AVERAGE(INDEX(BE:BE,IFERROR(MATCH($B147-Annex!$B$4/60,$B:$B),2)):BE147),IF(Data!$B$2="",0,"-"))</f>
        <v>1.2948217458018618</v>
      </c>
      <c r="AZ147" s="50">
        <f>IFERROR(AVERAGE(INDEX(BF:BF,IFERROR(MATCH($B147-Annex!$B$4/60,$B:$B),2)):BF147),IF(Data!$B$2="",0,"-"))</f>
        <v>1.1175784471678483</v>
      </c>
      <c r="BA147" s="50">
        <f>IFERROR((5.670373*10^-8*(BG147+273.15)^4+((Annex!$B$5+Annex!$B$6)*(BG147-J147)+Annex!$B$7*(BG147-INDEX(BG:BG,IFERROR(MATCH($B147-Annex!$B$9/60,$B:$B),2)))/(60*($B147-INDEX($B:$B,IFERROR(MATCH($B147-Annex!$B$9/60,$B:$B),2)))))/Annex!$B$8)/1000,IF(Data!$B$2="",0,"-"))</f>
        <v>12.267599899611621</v>
      </c>
      <c r="BB147" s="50">
        <f>IFERROR((5.670373*10^-8*(BH147+273.15)^4+((Annex!$B$5+Annex!$B$6)*(BH147-M147)+Annex!$B$7*(BH147-INDEX(BH:BH,IFERROR(MATCH($B147-Annex!$B$9/60,$B:$B),2)))/(60*($B147-INDEX($B:$B,IFERROR(MATCH($B147-Annex!$B$9/60,$B:$B),2)))))/Annex!$B$8)/1000,IF(Data!$B$2="",0,"-"))</f>
        <v>4.9992135518472294</v>
      </c>
      <c r="BC147" s="50">
        <f>IFERROR((5.670373*10^-8*(BI147+273.15)^4+((Annex!$B$5+Annex!$B$6)*(BI147-P147)+Annex!$B$7*(BI147-INDEX(BI:BI,IFERROR(MATCH($B147-Annex!$B$9/60,$B:$B),2)))/(60*($B147-INDEX($B:$B,IFERROR(MATCH($B147-Annex!$B$9/60,$B:$B),2)))))/Annex!$B$8)/1000,IF(Data!$B$2="",0,"-"))</f>
        <v>2.8389321908936265</v>
      </c>
      <c r="BD147" s="50">
        <f>IFERROR((5.670373*10^-8*(BJ147+273.15)^4+((Annex!$B$5+Annex!$B$6)*(BJ147-S147)+Annex!$B$7*(BJ147-INDEX(BJ:BJ,IFERROR(MATCH($B147-Annex!$B$9/60,$B:$B),2)))/(60*($B147-INDEX($B:$B,IFERROR(MATCH($B147-Annex!$B$9/60,$B:$B),2)))))/Annex!$B$8)/1000,IF(Data!$B$2="",0,"-"))</f>
        <v>-9.1612136023411441</v>
      </c>
      <c r="BE147" s="50">
        <f>IFERROR((5.670373*10^-8*(BK147+273.15)^4+((Annex!$B$5+Annex!$B$6)*(BK147-V147)+Annex!$B$7*(BK147-INDEX(BK:BK,IFERROR(MATCH($B147-Annex!$B$9/60,$B:$B),2)))/(60*($B147-INDEX($B:$B,IFERROR(MATCH($B147-Annex!$B$9/60,$B:$B),2)))))/Annex!$B$8)/1000,IF(Data!$B$2="",0,"-"))</f>
        <v>1.478684441792594</v>
      </c>
      <c r="BF147" s="50">
        <f>IFERROR((5.670373*10^-8*(BL147+273.15)^4+((Annex!$B$5+Annex!$B$6)*(BL147-Y147)+Annex!$B$7*(BL147-INDEX(BL:BL,IFERROR(MATCH($B147-Annex!$B$9/60,$B:$B),2)))/(60*($B147-INDEX($B:$B,IFERROR(MATCH($B147-Annex!$B$9/60,$B:$B),2)))))/Annex!$B$8)/1000,IF(Data!$B$2="",0,"-"))</f>
        <v>1.2696329598569871</v>
      </c>
      <c r="BG147" s="20">
        <v>283.255</v>
      </c>
      <c r="BH147" s="20">
        <v>244.86500000000001</v>
      </c>
      <c r="BI147" s="20">
        <v>79.72</v>
      </c>
      <c r="BJ147" s="20">
        <v>238.393</v>
      </c>
      <c r="BK147" s="20">
        <v>42.703000000000003</v>
      </c>
      <c r="BL147" s="20">
        <v>43.223999999999997</v>
      </c>
    </row>
    <row r="148" spans="1:64" x14ac:dyDescent="0.3">
      <c r="A148" s="5">
        <v>147</v>
      </c>
      <c r="B148" s="19">
        <v>12.973666669568047</v>
      </c>
      <c r="C148" s="20">
        <v>131.19915499999999</v>
      </c>
      <c r="D148" s="20">
        <v>128.74792400000001</v>
      </c>
      <c r="E148" s="20">
        <v>163.15132500000001</v>
      </c>
      <c r="F148" s="49">
        <f>IFERROR(SUM(C148:E148),IF(Data!$B$2="",0,"-"))</f>
        <v>423.09840400000007</v>
      </c>
      <c r="G148" s="50">
        <f>IFERROR(F148-Annex!$B$10,IF(Data!$B$2="",0,"-"))</f>
        <v>146.47040400000009</v>
      </c>
      <c r="H148" s="50">
        <f>IFERROR(-14000*(G148-INDEX(G:G,IFERROR(MATCH($B148-Annex!$B$11/60,$B:$B),2)))/(60*($B148-INDEX($B:$B,IFERROR(MATCH($B148-Annex!$B$11/60,$B:$B),2)))),IF(Data!$B$2="",0,"-"))</f>
        <v>364.38437137877378</v>
      </c>
      <c r="I148" s="20">
        <v>1.7304120700000001</v>
      </c>
      <c r="J148" s="20">
        <v>205.98</v>
      </c>
      <c r="K148" s="20">
        <v>9.8999999999999993E+37</v>
      </c>
      <c r="L148" s="20">
        <v>611.82500000000005</v>
      </c>
      <c r="M148" s="20">
        <v>348.13299999999998</v>
      </c>
      <c r="N148" s="20">
        <v>587.56899999999996</v>
      </c>
      <c r="O148" s="20">
        <v>602.87400000000002</v>
      </c>
      <c r="P148" s="20">
        <v>59.706000000000003</v>
      </c>
      <c r="Q148" s="20">
        <v>189.06100000000001</v>
      </c>
      <c r="R148" s="20">
        <v>592.29600000000005</v>
      </c>
      <c r="S148" s="20">
        <v>375.94099999999997</v>
      </c>
      <c r="T148" s="20">
        <v>231.804</v>
      </c>
      <c r="U148" s="20">
        <v>165.47200000000001</v>
      </c>
      <c r="V148" s="20">
        <v>30.22</v>
      </c>
      <c r="W148" s="20">
        <v>329.423</v>
      </c>
      <c r="X148" s="20">
        <v>64.019000000000005</v>
      </c>
      <c r="Y148" s="20">
        <v>35.462000000000003</v>
      </c>
      <c r="Z148" s="20">
        <v>182.14099999999999</v>
      </c>
      <c r="AA148" s="20">
        <v>48.844000000000001</v>
      </c>
      <c r="AB148" s="20">
        <v>273.05099999999999</v>
      </c>
      <c r="AC148" s="20">
        <v>50.889000000000003</v>
      </c>
      <c r="AD148" s="20">
        <v>176.41300000000001</v>
      </c>
      <c r="AE148" s="20">
        <v>36.814999999999998</v>
      </c>
      <c r="AF148" s="50">
        <f>IFERROR(AVERAGE(INDEX(AJ:AJ,IFERROR(MATCH($B148-Annex!$B$4/60,$B:$B),2)):AJ148),IF(Data!$B$2="",0,"-"))</f>
        <v>1.0116637884289559</v>
      </c>
      <c r="AG148" s="50">
        <f>IFERROR(AVERAGE(INDEX(AK:AK,IFERROR(MATCH($B148-Annex!$B$4/60,$B:$B),2)):AK148),IF(Data!$B$2="",0,"-"))</f>
        <v>7.7813395414453246E+140</v>
      </c>
      <c r="AH148" s="50">
        <f>IFERROR(AVERAGE(INDEX(AL:AL,IFERROR(MATCH($B148-Annex!$B$4/60,$B:$B),2)):AL148),IF(Data!$B$2="",0,"-"))</f>
        <v>0.44686290200257323</v>
      </c>
      <c r="AI148" s="50">
        <f>IFERROR(AVERAGE(INDEX(AM:AM,IFERROR(MATCH($B148-Annex!$B$4/60,$B:$B),2)):AM148),IF(Data!$B$2="",0,"-"))</f>
        <v>45.986429792922216</v>
      </c>
      <c r="AJ148" s="50">
        <f>IFERROR((5.670373*10^-8*(AN148+273.15)^4+((Annex!$B$5+Annex!$B$6)*(AN148-J148)+Annex!$B$7*(AN148-INDEX(AN:AN,IFERROR(MATCH($B148-Annex!$B$9/60,$B:$B),2)))/(60*($B148-INDEX($B:$B,IFERROR(MATCH($B148-Annex!$B$9/60,$B:$B),2)))))/Annex!$B$8)/1000,IF(Data!$B$2="",0,"-"))</f>
        <v>0.84321991423661757</v>
      </c>
      <c r="AK148" s="50">
        <f>IFERROR((5.670373*10^-8*(AO148+273.15)^4+((Annex!$B$5+Annex!$B$6)*(AO148-M148)+Annex!$B$7*(AO148-INDEX(AO:AO,IFERROR(MATCH($B148-Annex!$B$9/60,$B:$B),2)))/(60*($B148-INDEX($B:$B,IFERROR(MATCH($B148-Annex!$B$9/60,$B:$B),2)))))/Annex!$B$8)/1000,IF(Data!$B$2="",0,"-"))</f>
        <v>-6.5225389378986396</v>
      </c>
      <c r="AL148" s="50">
        <f>IFERROR((5.670373*10^-8*(AP148+273.15)^4+((Annex!$B$5+Annex!$B$6)*(AP148-P148)+Annex!$B$7*(AP148-INDEX(AP:AP,IFERROR(MATCH($B148-Annex!$B$9/60,$B:$B),2)))/(60*($B148-INDEX($B:$B,IFERROR(MATCH($B148-Annex!$B$9/60,$B:$B),2)))))/Annex!$B$8)/1000,IF(Data!$B$2="",0,"-"))</f>
        <v>0.43126489391592182</v>
      </c>
      <c r="AM148" s="50">
        <f>IFERROR((5.670373*10^-8*(AQ148+273.15)^4+((Annex!$B$5+Annex!$B$6)*(AQ148-S148)+Annex!$B$7*(AQ148-INDEX(AQ:AQ,IFERROR(MATCH($B148-Annex!$B$9/60,$B:$B),2)))/(60*($B148-INDEX($B:$B,IFERROR(MATCH($B148-Annex!$B$9/60,$B:$B),2)))))/Annex!$B$8)/1000,IF(Data!$B$2="",0,"-"))</f>
        <v>-1.8419447092341474</v>
      </c>
      <c r="AN148" s="20">
        <v>103.062</v>
      </c>
      <c r="AO148" s="20">
        <v>49.755000000000003</v>
      </c>
      <c r="AP148" s="20">
        <v>36.034999999999997</v>
      </c>
      <c r="AQ148" s="20">
        <v>185.48500000000001</v>
      </c>
      <c r="AR148" s="20">
        <v>499.096</v>
      </c>
      <c r="AS148" s="20">
        <v>47.898000000000003</v>
      </c>
      <c r="AT148" s="20">
        <v>320.81799999999998</v>
      </c>
      <c r="AU148" s="50">
        <f>IFERROR(AVERAGE(INDEX(BA:BA,IFERROR(MATCH($B148-Annex!$B$4/60,$B:$B),2)):BA148),IF(Data!$B$2="",0,"-"))</f>
        <v>11.087489011061802</v>
      </c>
      <c r="AV148" s="50">
        <f>IFERROR(AVERAGE(INDEX(BB:BB,IFERROR(MATCH($B148-Annex!$B$4/60,$B:$B),2)):BB148),IF(Data!$B$2="",0,"-"))</f>
        <v>-20.176572948845344</v>
      </c>
      <c r="AW148" s="50">
        <f>IFERROR(AVERAGE(INDEX(BC:BC,IFERROR(MATCH($B148-Annex!$B$4/60,$B:$B),2)):BC148),IF(Data!$B$2="",0,"-"))</f>
        <v>2.5662117620913576</v>
      </c>
      <c r="AX148" s="50">
        <f>IFERROR(AVERAGE(INDEX(BD:BD,IFERROR(MATCH($B148-Annex!$B$4/60,$B:$B),2)):BD148),IF(Data!$B$2="",0,"-"))</f>
        <v>24.961905687999444</v>
      </c>
      <c r="AY148" s="50">
        <f>IFERROR(AVERAGE(INDEX(BE:BE,IFERROR(MATCH($B148-Annex!$B$4/60,$B:$B),2)):BE148),IF(Data!$B$2="",0,"-"))</f>
        <v>1.3377039910802837</v>
      </c>
      <c r="AZ148" s="50">
        <f>IFERROR(AVERAGE(INDEX(BF:BF,IFERROR(MATCH($B148-Annex!$B$4/60,$B:$B),2)):BF148),IF(Data!$B$2="",0,"-"))</f>
        <v>1.1482959765837533</v>
      </c>
      <c r="BA148" s="50">
        <f>IFERROR((5.670373*10^-8*(BG148+273.15)^4+((Annex!$B$5+Annex!$B$6)*(BG148-J148)+Annex!$B$7*(BG148-INDEX(BG:BG,IFERROR(MATCH($B148-Annex!$B$9/60,$B:$B),2)))/(60*($B148-INDEX($B:$B,IFERROR(MATCH($B148-Annex!$B$9/60,$B:$B),2)))))/Annex!$B$8)/1000,IF(Data!$B$2="",0,"-"))</f>
        <v>12.759468556354696</v>
      </c>
      <c r="BB148" s="50">
        <f>IFERROR((5.670373*10^-8*(BH148+273.15)^4+((Annex!$B$5+Annex!$B$6)*(BH148-M148)+Annex!$B$7*(BH148-INDEX(BH:BH,IFERROR(MATCH($B148-Annex!$B$9/60,$B:$B),2)))/(60*($B148-INDEX($B:$B,IFERROR(MATCH($B148-Annex!$B$9/60,$B:$B),2)))))/Annex!$B$8)/1000,IF(Data!$B$2="",0,"-"))</f>
        <v>-21.576633844771511</v>
      </c>
      <c r="BC148" s="50">
        <f>IFERROR((5.670373*10^-8*(BI148+273.15)^4+((Annex!$B$5+Annex!$B$6)*(BI148-P148)+Annex!$B$7*(BI148-INDEX(BI:BI,IFERROR(MATCH($B148-Annex!$B$9/60,$B:$B),2)))/(60*($B148-INDEX($B:$B,IFERROR(MATCH($B148-Annex!$B$9/60,$B:$B),2)))))/Annex!$B$8)/1000,IF(Data!$B$2="",0,"-"))</f>
        <v>2.9587190851309435</v>
      </c>
      <c r="BD148" s="50">
        <f>IFERROR((5.670373*10^-8*(BJ148+273.15)^4+((Annex!$B$5+Annex!$B$6)*(BJ148-S148)+Annex!$B$7*(BJ148-INDEX(BJ:BJ,IFERROR(MATCH($B148-Annex!$B$9/60,$B:$B),2)))/(60*($B148-INDEX($B:$B,IFERROR(MATCH($B148-Annex!$B$9/60,$B:$B),2)))))/Annex!$B$8)/1000,IF(Data!$B$2="",0,"-"))</f>
        <v>142.93507663557367</v>
      </c>
      <c r="BE148" s="50">
        <f>IFERROR((5.670373*10^-8*(BK148+273.15)^4+((Annex!$B$5+Annex!$B$6)*(BK148-V148)+Annex!$B$7*(BK148-INDEX(BK:BK,IFERROR(MATCH($B148-Annex!$B$9/60,$B:$B),2)))/(60*($B148-INDEX($B:$B,IFERROR(MATCH($B148-Annex!$B$9/60,$B:$B),2)))))/Annex!$B$8)/1000,IF(Data!$B$2="",0,"-"))</f>
        <v>1.4989068578513729</v>
      </c>
      <c r="BF148" s="50">
        <f>IFERROR((5.670373*10^-8*(BL148+273.15)^4+((Annex!$B$5+Annex!$B$6)*(BL148-Y148)+Annex!$B$7*(BL148-INDEX(BL:BL,IFERROR(MATCH($B148-Annex!$B$9/60,$B:$B),2)))/(60*($B148-INDEX($B:$B,IFERROR(MATCH($B148-Annex!$B$9/60,$B:$B),2)))))/Annex!$B$8)/1000,IF(Data!$B$2="",0,"-"))</f>
        <v>1.2575502432348036</v>
      </c>
      <c r="BG148" s="20">
        <v>289.18900000000002</v>
      </c>
      <c r="BH148" s="20">
        <v>292.65100000000001</v>
      </c>
      <c r="BI148" s="20">
        <v>81.387</v>
      </c>
      <c r="BJ148" s="20">
        <v>542.60799999999995</v>
      </c>
      <c r="BK148" s="20">
        <v>43.284999999999997</v>
      </c>
      <c r="BL148" s="20">
        <v>43.683999999999997</v>
      </c>
    </row>
    <row r="149" spans="1:64" x14ac:dyDescent="0.3">
      <c r="A149" s="5">
        <v>148</v>
      </c>
      <c r="B149" s="19">
        <v>13.057666666572914</v>
      </c>
      <c r="C149" s="20">
        <v>131.19915499999999</v>
      </c>
      <c r="D149" s="20">
        <v>128.75362799999999</v>
      </c>
      <c r="E149" s="20">
        <v>163.09347700000001</v>
      </c>
      <c r="F149" s="49">
        <f>IFERROR(SUM(C149:E149),IF(Data!$B$2="",0,"-"))</f>
        <v>423.04625999999996</v>
      </c>
      <c r="G149" s="50">
        <f>IFERROR(F149-Annex!$B$10,IF(Data!$B$2="",0,"-"))</f>
        <v>146.41825999999998</v>
      </c>
      <c r="H149" s="50">
        <f>IFERROR(-14000*(G149-INDEX(G:G,IFERROR(MATCH($B149-Annex!$B$11/60,$B:$B),2)))/(60*($B149-INDEX($B:$B,IFERROR(MATCH($B149-Annex!$B$11/60,$B:$B),2)))),IF(Data!$B$2="",0,"-"))</f>
        <v>387.37150062173396</v>
      </c>
      <c r="I149" s="20">
        <v>1.7304120700000001</v>
      </c>
      <c r="J149" s="20">
        <v>215.21299999999999</v>
      </c>
      <c r="K149" s="20">
        <v>570.48599999999999</v>
      </c>
      <c r="L149" s="20">
        <v>618.279</v>
      </c>
      <c r="M149" s="20">
        <v>358.13</v>
      </c>
      <c r="N149" s="20">
        <v>525.19600000000003</v>
      </c>
      <c r="O149" s="20">
        <v>608.97199999999998</v>
      </c>
      <c r="P149" s="20">
        <v>59.972000000000001</v>
      </c>
      <c r="Q149" s="20">
        <v>75.721999999999994</v>
      </c>
      <c r="R149" s="20">
        <v>590.16399999999999</v>
      </c>
      <c r="S149" s="20">
        <v>266.49599999999998</v>
      </c>
      <c r="T149" s="20">
        <v>271.709</v>
      </c>
      <c r="U149" s="20">
        <v>178.69800000000001</v>
      </c>
      <c r="V149" s="20">
        <v>30.649000000000001</v>
      </c>
      <c r="W149" s="20">
        <v>334.39699999999999</v>
      </c>
      <c r="X149" s="20">
        <v>65.72</v>
      </c>
      <c r="Y149" s="20">
        <v>35.747999999999998</v>
      </c>
      <c r="Z149" s="20">
        <v>131.88499999999999</v>
      </c>
      <c r="AA149" s="20">
        <v>49.796999999999997</v>
      </c>
      <c r="AB149" s="20">
        <v>357.92700000000002</v>
      </c>
      <c r="AC149" s="20">
        <v>51.326999999999998</v>
      </c>
      <c r="AD149" s="20">
        <v>160.816</v>
      </c>
      <c r="AE149" s="20">
        <v>37.395000000000003</v>
      </c>
      <c r="AF149" s="50">
        <f>IFERROR(AVERAGE(INDEX(AJ:AJ,IFERROR(MATCH($B149-Annex!$B$4/60,$B:$B),2)):AJ149),IF(Data!$B$2="",0,"-"))</f>
        <v>0.98199937295722373</v>
      </c>
      <c r="AG149" s="50">
        <f>IFERROR(AVERAGE(INDEX(AK:AK,IFERROR(MATCH($B149-Annex!$B$4/60,$B:$B),2)):AK149),IF(Data!$B$2="",0,"-"))</f>
        <v>7.7813395414453246E+140</v>
      </c>
      <c r="AH149" s="50">
        <f>IFERROR(AVERAGE(INDEX(AL:AL,IFERROR(MATCH($B149-Annex!$B$4/60,$B:$B),2)):AL149),IF(Data!$B$2="",0,"-"))</f>
        <v>0.44901925278589322</v>
      </c>
      <c r="AI149" s="50">
        <f>IFERROR(AVERAGE(INDEX(AM:AM,IFERROR(MATCH($B149-Annex!$B$4/60,$B:$B),2)):AM149),IF(Data!$B$2="",0,"-"))</f>
        <v>20.48826947310037</v>
      </c>
      <c r="AJ149" s="50">
        <f>IFERROR((5.670373*10^-8*(AN149+273.15)^4+((Annex!$B$5+Annex!$B$6)*(AN149-J149)+Annex!$B$7*(AN149-INDEX(AN:AN,IFERROR(MATCH($B149-Annex!$B$9/60,$B:$B),2)))/(60*($B149-INDEX($B:$B,IFERROR(MATCH($B149-Annex!$B$9/60,$B:$B),2)))))/Annex!$B$8)/1000,IF(Data!$B$2="",0,"-"))</f>
        <v>0.80807836522674559</v>
      </c>
      <c r="AK149" s="50">
        <f>IFERROR((5.670373*10^-8*(AO149+273.15)^4+((Annex!$B$5+Annex!$B$6)*(AO149-M149)+Annex!$B$7*(AO149-INDEX(AO:AO,IFERROR(MATCH($B149-Annex!$B$9/60,$B:$B),2)))/(60*($B149-INDEX($B:$B,IFERROR(MATCH($B149-Annex!$B$9/60,$B:$B),2)))))/Annex!$B$8)/1000,IF(Data!$B$2="",0,"-"))</f>
        <v>-0.53155711799081251</v>
      </c>
      <c r="AL149" s="50">
        <f>IFERROR((5.670373*10^-8*(AP149+273.15)^4+((Annex!$B$5+Annex!$B$6)*(AP149-P149)+Annex!$B$7*(AP149-INDEX(AP:AP,IFERROR(MATCH($B149-Annex!$B$9/60,$B:$B),2)))/(60*($B149-INDEX($B:$B,IFERROR(MATCH($B149-Annex!$B$9/60,$B:$B),2)))))/Annex!$B$8)/1000,IF(Data!$B$2="",0,"-"))</f>
        <v>0.42886218354051764</v>
      </c>
      <c r="AM149" s="50">
        <f>IFERROR((5.670373*10^-8*(AQ149+273.15)^4+((Annex!$B$5+Annex!$B$6)*(AQ149-S149)+Annex!$B$7*(AQ149-INDEX(AQ:AQ,IFERROR(MATCH($B149-Annex!$B$9/60,$B:$B),2)))/(60*($B149-INDEX($B:$B,IFERROR(MATCH($B149-Annex!$B$9/60,$B:$B),2)))))/Annex!$B$8)/1000,IF(Data!$B$2="",0,"-"))</f>
        <v>-68.662075715170857</v>
      </c>
      <c r="AN149" s="20">
        <v>105.224</v>
      </c>
      <c r="AO149" s="20">
        <v>117.072</v>
      </c>
      <c r="AP149" s="20">
        <v>36.58</v>
      </c>
      <c r="AQ149" s="20">
        <v>52.805</v>
      </c>
      <c r="AR149" s="20">
        <v>503.59500000000003</v>
      </c>
      <c r="AS149" s="20">
        <v>48.972000000000001</v>
      </c>
      <c r="AT149" s="20">
        <v>322.59800000000001</v>
      </c>
      <c r="AU149" s="50">
        <f>IFERROR(AVERAGE(INDEX(BA:BA,IFERROR(MATCH($B149-Annex!$B$4/60,$B:$B),2)):BA149),IF(Data!$B$2="",0,"-"))</f>
        <v>11.63668870631378</v>
      </c>
      <c r="AV149" s="50">
        <f>IFERROR(AVERAGE(INDEX(BB:BB,IFERROR(MATCH($B149-Annex!$B$4/60,$B:$B),2)):BB149),IF(Data!$B$2="",0,"-"))</f>
        <v>-1.7784511020190916</v>
      </c>
      <c r="AW149" s="50">
        <f>IFERROR(AVERAGE(INDEX(BC:BC,IFERROR(MATCH($B149-Annex!$B$4/60,$B:$B),2)):BC149),IF(Data!$B$2="",0,"-"))</f>
        <v>2.6747337468394305</v>
      </c>
      <c r="AX149" s="50">
        <f>IFERROR(AVERAGE(INDEX(BD:BD,IFERROR(MATCH($B149-Annex!$B$4/60,$B:$B),2)):BD149),IF(Data!$B$2="",0,"-"))</f>
        <v>40.203247868785688</v>
      </c>
      <c r="AY149" s="50">
        <f>IFERROR(AVERAGE(INDEX(BE:BE,IFERROR(MATCH($B149-Annex!$B$4/60,$B:$B),2)):BE149),IF(Data!$B$2="",0,"-"))</f>
        <v>1.389301016457047</v>
      </c>
      <c r="AZ149" s="50">
        <f>IFERROR(AVERAGE(INDEX(BF:BF,IFERROR(MATCH($B149-Annex!$B$4/60,$B:$B),2)):BF149),IF(Data!$B$2="",0,"-"))</f>
        <v>1.1847708572592062</v>
      </c>
      <c r="BA149" s="50">
        <f>IFERROR((5.670373*10^-8*(BG149+273.15)^4+((Annex!$B$5+Annex!$B$6)*(BG149-J149)+Annex!$B$7*(BG149-INDEX(BG:BG,IFERROR(MATCH($B149-Annex!$B$9/60,$B:$B),2)))/(60*($B149-INDEX($B:$B,IFERROR(MATCH($B149-Annex!$B$9/60,$B:$B),2)))))/Annex!$B$8)/1000,IF(Data!$B$2="",0,"-"))</f>
        <v>13.522403933412253</v>
      </c>
      <c r="BB149" s="50">
        <f>IFERROR((5.670373*10^-8*(BH149+273.15)^4+((Annex!$B$5+Annex!$B$6)*(BH149-M149)+Annex!$B$7*(BH149-INDEX(BH:BH,IFERROR(MATCH($B149-Annex!$B$9/60,$B:$B),2)))/(60*($B149-INDEX($B:$B,IFERROR(MATCH($B149-Annex!$B$9/60,$B:$B),2)))))/Annex!$B$8)/1000,IF(Data!$B$2="",0,"-"))</f>
        <v>-2.4236926335296616</v>
      </c>
      <c r="BC149" s="50">
        <f>IFERROR((5.670373*10^-8*(BI149+273.15)^4+((Annex!$B$5+Annex!$B$6)*(BI149-P149)+Annex!$B$7*(BI149-INDEX(BI:BI,IFERROR(MATCH($B149-Annex!$B$9/60,$B:$B),2)))/(60*($B149-INDEX($B:$B,IFERROR(MATCH($B149-Annex!$B$9/60,$B:$B),2)))))/Annex!$B$8)/1000,IF(Data!$B$2="",0,"-"))</f>
        <v>3.0565883083052969</v>
      </c>
      <c r="BD149" s="50">
        <f>IFERROR((5.670373*10^-8*(BJ149+273.15)^4+((Annex!$B$5+Annex!$B$6)*(BJ149-S149)+Annex!$B$7*(BJ149-INDEX(BJ:BJ,IFERROR(MATCH($B149-Annex!$B$9/60,$B:$B),2)))/(60*($B149-INDEX($B:$B,IFERROR(MATCH($B149-Annex!$B$9/60,$B:$B),2)))))/Annex!$B$8)/1000,IF(Data!$B$2="",0,"-"))</f>
        <v>95.722409426699016</v>
      </c>
      <c r="BE149" s="50">
        <f>IFERROR((5.670373*10^-8*(BK149+273.15)^4+((Annex!$B$5+Annex!$B$6)*(BK149-V149)+Annex!$B$7*(BK149-INDEX(BK:BK,IFERROR(MATCH($B149-Annex!$B$9/60,$B:$B),2)))/(60*($B149-INDEX($B:$B,IFERROR(MATCH($B149-Annex!$B$9/60,$B:$B),2)))))/Annex!$B$8)/1000,IF(Data!$B$2="",0,"-"))</f>
        <v>1.5478180540722137</v>
      </c>
      <c r="BF149" s="50">
        <f>IFERROR((5.670373*10^-8*(BL149+273.15)^4+((Annex!$B$5+Annex!$B$6)*(BL149-Y149)+Annex!$B$7*(BL149-INDEX(BL:BL,IFERROR(MATCH($B149-Annex!$B$9/60,$B:$B),2)))/(60*($B149-INDEX($B:$B,IFERROR(MATCH($B149-Annex!$B$9/60,$B:$B),2)))))/Annex!$B$8)/1000,IF(Data!$B$2="",0,"-"))</f>
        <v>1.3040449916969505</v>
      </c>
      <c r="BG149" s="20">
        <v>295.11099999999999</v>
      </c>
      <c r="BH149" s="20">
        <v>237.583</v>
      </c>
      <c r="BI149" s="20">
        <v>83.034999999999997</v>
      </c>
      <c r="BJ149" s="20">
        <v>403.18799999999999</v>
      </c>
      <c r="BK149" s="20">
        <v>44.073</v>
      </c>
      <c r="BL149" s="20">
        <v>44.316000000000003</v>
      </c>
    </row>
    <row r="150" spans="1:64" x14ac:dyDescent="0.3">
      <c r="A150" s="5">
        <v>149</v>
      </c>
      <c r="B150" s="19">
        <v>13.142666666535661</v>
      </c>
      <c r="C150" s="20">
        <v>131.175556</v>
      </c>
      <c r="D150" s="20">
        <v>128.75036800000001</v>
      </c>
      <c r="E150" s="20">
        <v>163.07391899999999</v>
      </c>
      <c r="F150" s="49">
        <f>IFERROR(SUM(C150:E150),IF(Data!$B$2="",0,"-"))</f>
        <v>422.999843</v>
      </c>
      <c r="G150" s="50">
        <f>IFERROR(F150-Annex!$B$10,IF(Data!$B$2="",0,"-"))</f>
        <v>146.37184300000001</v>
      </c>
      <c r="H150" s="50">
        <f>IFERROR(-14000*(G150-INDEX(G:G,IFERROR(MATCH($B150-Annex!$B$11/60,$B:$B),2)))/(60*($B150-INDEX($B:$B,IFERROR(MATCH($B150-Annex!$B$11/60,$B:$B),2)))),IF(Data!$B$2="",0,"-"))</f>
        <v>369.37284631261588</v>
      </c>
      <c r="I150" s="20">
        <v>1.8123467900000001</v>
      </c>
      <c r="J150" s="20">
        <v>222.167</v>
      </c>
      <c r="K150" s="20">
        <v>508.78199999999998</v>
      </c>
      <c r="L150" s="20">
        <v>620.98299999999995</v>
      </c>
      <c r="M150" s="20">
        <v>260.06299999999999</v>
      </c>
      <c r="N150" s="20">
        <v>352.93299999999999</v>
      </c>
      <c r="O150" s="20">
        <v>615.75599999999997</v>
      </c>
      <c r="P150" s="20">
        <v>59.427999999999997</v>
      </c>
      <c r="Q150" s="20">
        <v>132.626</v>
      </c>
      <c r="R150" s="20">
        <v>591.47400000000005</v>
      </c>
      <c r="S150" s="20">
        <v>248.33699999999999</v>
      </c>
      <c r="T150" s="20">
        <v>271.45600000000002</v>
      </c>
      <c r="U150" s="20">
        <v>188.614</v>
      </c>
      <c r="V150" s="20">
        <v>31.533000000000001</v>
      </c>
      <c r="W150" s="20">
        <v>248.94900000000001</v>
      </c>
      <c r="X150" s="20">
        <v>66.906999999999996</v>
      </c>
      <c r="Y150" s="20">
        <v>36.743000000000002</v>
      </c>
      <c r="Z150" s="20">
        <v>208.37200000000001</v>
      </c>
      <c r="AA150" s="20">
        <v>50.697000000000003</v>
      </c>
      <c r="AB150" s="20">
        <v>252.309</v>
      </c>
      <c r="AC150" s="20">
        <v>52.365000000000002</v>
      </c>
      <c r="AD150" s="20">
        <v>142.773</v>
      </c>
      <c r="AE150" s="20">
        <v>37.991999999999997</v>
      </c>
      <c r="AF150" s="50">
        <f>IFERROR(AVERAGE(INDEX(AJ:AJ,IFERROR(MATCH($B150-Annex!$B$4/60,$B:$B),2)):AJ150),IF(Data!$B$2="",0,"-"))</f>
        <v>0.96654181178490484</v>
      </c>
      <c r="AG150" s="50">
        <f>IFERROR(AVERAGE(INDEX(AK:AK,IFERROR(MATCH($B150-Annex!$B$4/60,$B:$B),2)):AK150),IF(Data!$B$2="",0,"-"))</f>
        <v>7.7813395414453246E+140</v>
      </c>
      <c r="AH150" s="50">
        <f>IFERROR(AVERAGE(INDEX(AL:AL,IFERROR(MATCH($B150-Annex!$B$4/60,$B:$B),2)):AL150),IF(Data!$B$2="",0,"-"))</f>
        <v>0.46590352354615922</v>
      </c>
      <c r="AI150" s="50">
        <f>IFERROR(AVERAGE(INDEX(AM:AM,IFERROR(MATCH($B150-Annex!$B$4/60,$B:$B),2)):AM150),IF(Data!$B$2="",0,"-"))</f>
        <v>-13.249495512184069</v>
      </c>
      <c r="AJ150" s="50">
        <f>IFERROR((5.670373*10^-8*(AN150+273.15)^4+((Annex!$B$5+Annex!$B$6)*(AN150-J150)+Annex!$B$7*(AN150-INDEX(AN:AN,IFERROR(MATCH($B150-Annex!$B$9/60,$B:$B),2)))/(60*($B150-INDEX($B:$B,IFERROR(MATCH($B150-Annex!$B$9/60,$B:$B),2)))))/Annex!$B$8)/1000,IF(Data!$B$2="",0,"-"))</f>
        <v>0.94029435509433368</v>
      </c>
      <c r="AK150" s="50">
        <f>IFERROR((5.670373*10^-8*(AO150+273.15)^4+((Annex!$B$5+Annex!$B$6)*(AO150-M150)+Annex!$B$7*(AO150-INDEX(AO:AO,IFERROR(MATCH($B150-Annex!$B$9/60,$B:$B),2)))/(60*($B150-INDEX($B:$B,IFERROR(MATCH($B150-Annex!$B$9/60,$B:$B),2)))))/Annex!$B$8)/1000,IF(Data!$B$2="",0,"-"))</f>
        <v>87.434208953660729</v>
      </c>
      <c r="AL150" s="50">
        <f>IFERROR((5.670373*10^-8*(AP150+273.15)^4+((Annex!$B$5+Annex!$B$6)*(AP150-P150)+Annex!$B$7*(AP150-INDEX(AP:AP,IFERROR(MATCH($B150-Annex!$B$9/60,$B:$B),2)))/(60*($B150-INDEX($B:$B,IFERROR(MATCH($B150-Annex!$B$9/60,$B:$B),2)))))/Annex!$B$8)/1000,IF(Data!$B$2="",0,"-"))</f>
        <v>0.57821667090479523</v>
      </c>
      <c r="AM150" s="50">
        <f>IFERROR((5.670373*10^-8*(AQ150+273.15)^4+((Annex!$B$5+Annex!$B$6)*(AQ150-S150)+Annex!$B$7*(AQ150-INDEX(AQ:AQ,IFERROR(MATCH($B150-Annex!$B$9/60,$B:$B),2)))/(60*($B150-INDEX($B:$B,IFERROR(MATCH($B150-Annex!$B$9/60,$B:$B),2)))))/Annex!$B$8)/1000,IF(Data!$B$2="",0,"-"))</f>
        <v>-72.366399696075632</v>
      </c>
      <c r="AN150" s="20">
        <v>107.55800000000001</v>
      </c>
      <c r="AO150" s="20">
        <v>214.422</v>
      </c>
      <c r="AP150" s="20">
        <v>37.106999999999999</v>
      </c>
      <c r="AQ150" s="20">
        <v>52.966000000000001</v>
      </c>
      <c r="AR150" s="20">
        <v>507.09399999999999</v>
      </c>
      <c r="AS150" s="20">
        <v>49.941000000000003</v>
      </c>
      <c r="AT150" s="20">
        <v>259.76799999999997</v>
      </c>
      <c r="AU150" s="50">
        <f>IFERROR(AVERAGE(INDEX(BA:BA,IFERROR(MATCH($B150-Annex!$B$4/60,$B:$B),2)):BA150),IF(Data!$B$2="",0,"-"))</f>
        <v>12.267149473568292</v>
      </c>
      <c r="AV150" s="50">
        <f>IFERROR(AVERAGE(INDEX(BB:BB,IFERROR(MATCH($B150-Annex!$B$4/60,$B:$B),2)):BB150),IF(Data!$B$2="",0,"-"))</f>
        <v>7.9315184656250457</v>
      </c>
      <c r="AW150" s="50">
        <f>IFERROR(AVERAGE(INDEX(BC:BC,IFERROR(MATCH($B150-Annex!$B$4/60,$B:$B),2)):BC150),IF(Data!$B$2="",0,"-"))</f>
        <v>2.8064336535193699</v>
      </c>
      <c r="AX150" s="50">
        <f>IFERROR(AVERAGE(INDEX(BD:BD,IFERROR(MATCH($B150-Annex!$B$4/60,$B:$B),2)):BD150),IF(Data!$B$2="",0,"-"))</f>
        <v>40.513383614777858</v>
      </c>
      <c r="AY150" s="50">
        <f>IFERROR(AVERAGE(INDEX(BE:BE,IFERROR(MATCH($B150-Annex!$B$4/60,$B:$B),2)):BE150),IF(Data!$B$2="",0,"-"))</f>
        <v>1.4520687454318786</v>
      </c>
      <c r="AZ150" s="50">
        <f>IFERROR(AVERAGE(INDEX(BF:BF,IFERROR(MATCH($B150-Annex!$B$4/60,$B:$B),2)):BF150),IF(Data!$B$2="",0,"-"))</f>
        <v>1.2286824213177323</v>
      </c>
      <c r="BA150" s="50">
        <f>IFERROR((5.670373*10^-8*(BG150+273.15)^4+((Annex!$B$5+Annex!$B$6)*(BG150-J150)+Annex!$B$7*(BG150-INDEX(BG:BG,IFERROR(MATCH($B150-Annex!$B$9/60,$B:$B),2)))/(60*($B150-INDEX($B:$B,IFERROR(MATCH($B150-Annex!$B$9/60,$B:$B),2)))))/Annex!$B$8)/1000,IF(Data!$B$2="",0,"-"))</f>
        <v>14.331902382935594</v>
      </c>
      <c r="BB150" s="50">
        <f>IFERROR((5.670373*10^-8*(BH150+273.15)^4+((Annex!$B$5+Annex!$B$6)*(BH150-M150)+Annex!$B$7*(BH150-INDEX(BH:BH,IFERROR(MATCH($B150-Annex!$B$9/60,$B:$B),2)))/(60*($B150-INDEX($B:$B,IFERROR(MATCH($B150-Annex!$B$9/60,$B:$B),2)))))/Annex!$B$8)/1000,IF(Data!$B$2="",0,"-"))</f>
        <v>-30.456891474687147</v>
      </c>
      <c r="BC150" s="50">
        <f>IFERROR((5.670373*10^-8*(BI150+273.15)^4+((Annex!$B$5+Annex!$B$6)*(BI150-P150)+Annex!$B$7*(BI150-INDEX(BI:BI,IFERROR(MATCH($B150-Annex!$B$9/60,$B:$B),2)))/(60*($B150-INDEX($B:$B,IFERROR(MATCH($B150-Annex!$B$9/60,$B:$B),2)))))/Annex!$B$8)/1000,IF(Data!$B$2="",0,"-"))</f>
        <v>3.2699529903645543</v>
      </c>
      <c r="BD150" s="50">
        <f>IFERROR((5.670373*10^-8*(BJ150+273.15)^4+((Annex!$B$5+Annex!$B$6)*(BJ150-S150)+Annex!$B$7*(BJ150-INDEX(BJ:BJ,IFERROR(MATCH($B150-Annex!$B$9/60,$B:$B),2)))/(60*($B150-INDEX($B:$B,IFERROR(MATCH($B150-Annex!$B$9/60,$B:$B),2)))))/Annex!$B$8)/1000,IF(Data!$B$2="",0,"-"))</f>
        <v>-72.552435500522932</v>
      </c>
      <c r="BE150" s="50">
        <f>IFERROR((5.670373*10^-8*(BK150+273.15)^4+((Annex!$B$5+Annex!$B$6)*(BK150-V150)+Annex!$B$7*(BK150-INDEX(BK:BK,IFERROR(MATCH($B150-Annex!$B$9/60,$B:$B),2)))/(60*($B150-INDEX($B:$B,IFERROR(MATCH($B150-Annex!$B$9/60,$B:$B),2)))))/Annex!$B$8)/1000,IF(Data!$B$2="",0,"-"))</f>
        <v>1.6766284495046819</v>
      </c>
      <c r="BF150" s="50">
        <f>IFERROR((5.670373*10^-8*(BL150+273.15)^4+((Annex!$B$5+Annex!$B$6)*(BL150-Y150)+Annex!$B$7*(BL150-INDEX(BL:BL,IFERROR(MATCH($B150-Annex!$B$9/60,$B:$B),2)))/(60*($B150-INDEX($B:$B,IFERROR(MATCH($B150-Annex!$B$9/60,$B:$B),2)))))/Annex!$B$8)/1000,IF(Data!$B$2="",0,"-"))</f>
        <v>1.3911488277286863</v>
      </c>
      <c r="BG150" s="20">
        <v>301.48200000000003</v>
      </c>
      <c r="BH150" s="20">
        <v>228.28299999999999</v>
      </c>
      <c r="BI150" s="20">
        <v>84.802000000000007</v>
      </c>
      <c r="BJ150" s="20">
        <v>377.274</v>
      </c>
      <c r="BK150" s="20">
        <v>44.826000000000001</v>
      </c>
      <c r="BL150" s="20">
        <v>44.896000000000001</v>
      </c>
    </row>
    <row r="151" spans="1:64" x14ac:dyDescent="0.3">
      <c r="A151" s="5">
        <v>150</v>
      </c>
      <c r="B151" s="19">
        <v>13.239166669081897</v>
      </c>
      <c r="C151" s="20">
        <v>131.13162399999999</v>
      </c>
      <c r="D151" s="20">
        <v>128.769915</v>
      </c>
      <c r="E151" s="20">
        <v>163.03806499999999</v>
      </c>
      <c r="F151" s="49">
        <f>IFERROR(SUM(C151:E151),IF(Data!$B$2="",0,"-"))</f>
        <v>422.93960399999992</v>
      </c>
      <c r="G151" s="50">
        <f>IFERROR(F151-Annex!$B$10,IF(Data!$B$2="",0,"-"))</f>
        <v>146.31160399999993</v>
      </c>
      <c r="H151" s="50">
        <f>IFERROR(-14000*(G151-INDEX(G:G,IFERROR(MATCH($B151-Annex!$B$11/60,$B:$B),2)))/(60*($B151-INDEX($B:$B,IFERROR(MATCH($B151-Annex!$B$11/60,$B:$B),2)))),IF(Data!$B$2="",0,"-"))</f>
        <v>433.12872311315266</v>
      </c>
      <c r="I151" s="20">
        <v>1.9360218199999999</v>
      </c>
      <c r="J151" s="20">
        <v>218.95</v>
      </c>
      <c r="K151" s="20">
        <v>909.36699999999996</v>
      </c>
      <c r="L151" s="20">
        <v>623.54600000000005</v>
      </c>
      <c r="M151" s="20">
        <v>209.11699999999999</v>
      </c>
      <c r="N151" s="20">
        <v>165.256</v>
      </c>
      <c r="O151" s="20">
        <v>618.721</v>
      </c>
      <c r="P151" s="20">
        <v>59.497</v>
      </c>
      <c r="Q151" s="20">
        <v>229.79599999999999</v>
      </c>
      <c r="R151" s="20">
        <v>610.63499999999999</v>
      </c>
      <c r="S151" s="20">
        <v>241.72200000000001</v>
      </c>
      <c r="T151" s="20">
        <v>195.548</v>
      </c>
      <c r="U151" s="20">
        <v>206.971</v>
      </c>
      <c r="V151" s="20">
        <v>32.92</v>
      </c>
      <c r="W151" s="20">
        <v>295.99299999999999</v>
      </c>
      <c r="X151" s="20">
        <v>68.513999999999996</v>
      </c>
      <c r="Y151" s="20">
        <v>38.148000000000003</v>
      </c>
      <c r="Z151" s="20">
        <v>236.499</v>
      </c>
      <c r="AA151" s="20">
        <v>51.591000000000001</v>
      </c>
      <c r="AB151" s="20">
        <v>197.54</v>
      </c>
      <c r="AC151" s="20">
        <v>51.985999999999997</v>
      </c>
      <c r="AD151" s="20">
        <v>297.05599999999998</v>
      </c>
      <c r="AE151" s="20">
        <v>38.79</v>
      </c>
      <c r="AF151" s="50">
        <f>IFERROR(AVERAGE(INDEX(AJ:AJ,IFERROR(MATCH($B151-Annex!$B$4/60,$B:$B),2)):AJ151),IF(Data!$B$2="",0,"-"))</f>
        <v>1.0505759995425303</v>
      </c>
      <c r="AG151" s="50">
        <f>IFERROR(AVERAGE(INDEX(AK:AK,IFERROR(MATCH($B151-Annex!$B$4/60,$B:$B),2)):AK151),IF(Data!$B$2="",0,"-"))</f>
        <v>-6.5476192810832519E+36</v>
      </c>
      <c r="AH151" s="50">
        <f>IFERROR(AVERAGE(INDEX(AL:AL,IFERROR(MATCH($B151-Annex!$B$4/60,$B:$B),2)):AL151),IF(Data!$B$2="",0,"-"))</f>
        <v>0.48681033200329143</v>
      </c>
      <c r="AI151" s="50">
        <f>IFERROR(AVERAGE(INDEX(AM:AM,IFERROR(MATCH($B151-Annex!$B$4/60,$B:$B),2)):AM151),IF(Data!$B$2="",0,"-"))</f>
        <v>-28.373019478763979</v>
      </c>
      <c r="AJ151" s="50">
        <f>IFERROR((5.670373*10^-8*(AN151+273.15)^4+((Annex!$B$5+Annex!$B$6)*(AN151-J151)+Annex!$B$7*(AN151-INDEX(AN:AN,IFERROR(MATCH($B151-Annex!$B$9/60,$B:$B),2)))/(60*($B151-INDEX($B:$B,IFERROR(MATCH($B151-Annex!$B$9/60,$B:$B),2)))))/Annex!$B$8)/1000,IF(Data!$B$2="",0,"-"))</f>
        <v>1.5750266540638505</v>
      </c>
      <c r="AK151" s="50">
        <f>IFERROR((5.670373*10^-8*(AO151+273.15)^4+((Annex!$B$5+Annex!$B$6)*(AO151-M151)+Annex!$B$7*(AO151-INDEX(AO:AO,IFERROR(MATCH($B151-Annex!$B$9/60,$B:$B),2)))/(60*($B151-INDEX($B:$B,IFERROR(MATCH($B151-Annex!$B$9/60,$B:$B),2)))))/Annex!$B$8)/1000,IF(Data!$B$2="",0,"-"))</f>
        <v>42.151749849123043</v>
      </c>
      <c r="AL151" s="50">
        <f>IFERROR((5.670373*10^-8*(AP151+273.15)^4+((Annex!$B$5+Annex!$B$6)*(AP151-P151)+Annex!$B$7*(AP151-INDEX(AP:AP,IFERROR(MATCH($B151-Annex!$B$9/60,$B:$B),2)))/(60*($B151-INDEX($B:$B,IFERROR(MATCH($B151-Annex!$B$9/60,$B:$B),2)))))/Annex!$B$8)/1000,IF(Data!$B$2="",0,"-"))</f>
        <v>0.62190877541983514</v>
      </c>
      <c r="AM151" s="50">
        <f>IFERROR((5.670373*10^-8*(AQ151+273.15)^4+((Annex!$B$5+Annex!$B$6)*(AQ151-S151)+Annex!$B$7*(AQ151-INDEX(AQ:AQ,IFERROR(MATCH($B151-Annex!$B$9/60,$B:$B),2)))/(60*($B151-INDEX($B:$B,IFERROR(MATCH($B151-Annex!$B$9/60,$B:$B),2)))))/Annex!$B$8)/1000,IF(Data!$B$2="",0,"-"))</f>
        <v>35.765133050472329</v>
      </c>
      <c r="AN151" s="20">
        <v>110.97</v>
      </c>
      <c r="AO151" s="20">
        <v>199.12200000000001</v>
      </c>
      <c r="AP151" s="20">
        <v>37.783999999999999</v>
      </c>
      <c r="AQ151" s="20">
        <v>129.16399999999999</v>
      </c>
      <c r="AR151" s="20">
        <v>511.339</v>
      </c>
      <c r="AS151" s="20">
        <v>51.195999999999998</v>
      </c>
      <c r="AT151" s="20">
        <v>331.93900000000002</v>
      </c>
      <c r="AU151" s="50">
        <f>IFERROR(AVERAGE(INDEX(BA:BA,IFERROR(MATCH($B151-Annex!$B$4/60,$B:$B),2)):BA151),IF(Data!$B$2="",0,"-"))</f>
        <v>12.966211158558426</v>
      </c>
      <c r="AV151" s="50">
        <f>IFERROR(AVERAGE(INDEX(BB:BB,IFERROR(MATCH($B151-Annex!$B$4/60,$B:$B),2)):BB151),IF(Data!$B$2="",0,"-"))</f>
        <v>-1.2861199027857917</v>
      </c>
      <c r="AW151" s="50">
        <f>IFERROR(AVERAGE(INDEX(BC:BC,IFERROR(MATCH($B151-Annex!$B$4/60,$B:$B),2)):BC151),IF(Data!$B$2="",0,"-"))</f>
        <v>2.9618634675424191</v>
      </c>
      <c r="AX151" s="50">
        <f>IFERROR(AVERAGE(INDEX(BD:BD,IFERROR(MATCH($B151-Annex!$B$4/60,$B:$B),2)):BD151),IF(Data!$B$2="",0,"-"))</f>
        <v>33.982094677261756</v>
      </c>
      <c r="AY151" s="50">
        <f>IFERROR(AVERAGE(INDEX(BE:BE,IFERROR(MATCH($B151-Annex!$B$4/60,$B:$B),2)):BE151),IF(Data!$B$2="",0,"-"))</f>
        <v>1.5178478851458144</v>
      </c>
      <c r="AZ151" s="50">
        <f>IFERROR(AVERAGE(INDEX(BF:BF,IFERROR(MATCH($B151-Annex!$B$4/60,$B:$B),2)):BF151),IF(Data!$B$2="",0,"-"))</f>
        <v>1.273540315200794</v>
      </c>
      <c r="BA151" s="50">
        <f>IFERROR((5.670373*10^-8*(BG151+273.15)^4+((Annex!$B$5+Annex!$B$6)*(BG151-J151)+Annex!$B$7*(BG151-INDEX(BG:BG,IFERROR(MATCH($B151-Annex!$B$9/60,$B:$B),2)))/(60*($B151-INDEX($B:$B,IFERROR(MATCH($B151-Annex!$B$9/60,$B:$B),2)))))/Annex!$B$8)/1000,IF(Data!$B$2="",0,"-"))</f>
        <v>15.20481214425825</v>
      </c>
      <c r="BB151" s="50">
        <f>IFERROR((5.670373*10^-8*(BH151+273.15)^4+((Annex!$B$5+Annex!$B$6)*(BH151-M151)+Annex!$B$7*(BH151-INDEX(BH:BH,IFERROR(MATCH($B151-Annex!$B$9/60,$B:$B),2)))/(60*($B151-INDEX($B:$B,IFERROR(MATCH($B151-Annex!$B$9/60,$B:$B),2)))))/Annex!$B$8)/1000,IF(Data!$B$2="",0,"-"))</f>
        <v>28.918216430945815</v>
      </c>
      <c r="BC151" s="50">
        <f>IFERROR((5.670373*10^-8*(BI151+273.15)^4+((Annex!$B$5+Annex!$B$6)*(BI151-P151)+Annex!$B$7*(BI151-INDEX(BI:BI,IFERROR(MATCH($B151-Annex!$B$9/60,$B:$B),2)))/(60*($B151-INDEX($B:$B,IFERROR(MATCH($B151-Annex!$B$9/60,$B:$B),2)))))/Annex!$B$8)/1000,IF(Data!$B$2="",0,"-"))</f>
        <v>3.4894640026518182</v>
      </c>
      <c r="BD151" s="50">
        <f>IFERROR((5.670373*10^-8*(BJ151+273.15)^4+((Annex!$B$5+Annex!$B$6)*(BJ151-S151)+Annex!$B$7*(BJ151-INDEX(BJ:BJ,IFERROR(MATCH($B151-Annex!$B$9/60,$B:$B),2)))/(60*($B151-INDEX($B:$B,IFERROR(MATCH($B151-Annex!$B$9/60,$B:$B),2)))))/Annex!$B$8)/1000,IF(Data!$B$2="",0,"-"))</f>
        <v>-43.410114713357274</v>
      </c>
      <c r="BE151" s="50">
        <f>IFERROR((5.670373*10^-8*(BK151+273.15)^4+((Annex!$B$5+Annex!$B$6)*(BK151-V151)+Annex!$B$7*(BK151-INDEX(BK:BK,IFERROR(MATCH($B151-Annex!$B$9/60,$B:$B),2)))/(60*($B151-INDEX($B:$B,IFERROR(MATCH($B151-Annex!$B$9/60,$B:$B),2)))))/Annex!$B$8)/1000,IF(Data!$B$2="",0,"-"))</f>
        <v>1.7168711937727617</v>
      </c>
      <c r="BF151" s="50">
        <f>IFERROR((5.670373*10^-8*(BL151+273.15)^4+((Annex!$B$5+Annex!$B$6)*(BL151-Y151)+Annex!$B$7*(BL151-INDEX(BL:BL,IFERROR(MATCH($B151-Annex!$B$9/60,$B:$B),2)))/(60*($B151-INDEX($B:$B,IFERROR(MATCH($B151-Annex!$B$9/60,$B:$B),2)))))/Annex!$B$8)/1000,IF(Data!$B$2="",0,"-"))</f>
        <v>1.3930134787669646</v>
      </c>
      <c r="BG151" s="20">
        <v>308.94600000000003</v>
      </c>
      <c r="BH151" s="20">
        <v>282.88200000000001</v>
      </c>
      <c r="BI151" s="20">
        <v>87.01</v>
      </c>
      <c r="BJ151" s="20">
        <v>298</v>
      </c>
      <c r="BK151" s="20">
        <v>45.814999999999998</v>
      </c>
      <c r="BL151" s="20">
        <v>45.640999999999998</v>
      </c>
    </row>
    <row r="152" spans="1:64" x14ac:dyDescent="0.3">
      <c r="A152" s="5">
        <v>151</v>
      </c>
      <c r="B152" s="19">
        <v>13.335333333816379</v>
      </c>
      <c r="C152" s="20">
        <v>131.02910700000001</v>
      </c>
      <c r="D152" s="20">
        <v>128.709644</v>
      </c>
      <c r="E152" s="20">
        <v>162.933763</v>
      </c>
      <c r="F152" s="49">
        <f>IFERROR(SUM(C152:E152),IF(Data!$B$2="",0,"-"))</f>
        <v>422.67251399999998</v>
      </c>
      <c r="G152" s="50">
        <f>IFERROR(F152-Annex!$B$10,IF(Data!$B$2="",0,"-"))</f>
        <v>146.04451399999999</v>
      </c>
      <c r="H152" s="50">
        <f>IFERROR(-14000*(G152-INDEX(G:G,IFERROR(MATCH($B152-Annex!$B$11/60,$B:$B),2)))/(60*($B152-INDEX($B:$B,IFERROR(MATCH($B152-Annex!$B$11/60,$B:$B),2)))),IF(Data!$B$2="",0,"-"))</f>
        <v>366.67588972015824</v>
      </c>
      <c r="I152" s="20">
        <v>1.8947968100000001</v>
      </c>
      <c r="J152" s="20">
        <v>229.79599999999999</v>
      </c>
      <c r="K152" s="20">
        <v>9.8999999999999993E+37</v>
      </c>
      <c r="L152" s="20">
        <v>631.327</v>
      </c>
      <c r="M152" s="20">
        <v>232.77</v>
      </c>
      <c r="N152" s="20">
        <v>337.17500000000001</v>
      </c>
      <c r="O152" s="20">
        <v>621.93799999999999</v>
      </c>
      <c r="P152" s="20">
        <v>61.127000000000002</v>
      </c>
      <c r="Q152" s="20">
        <v>220.71799999999999</v>
      </c>
      <c r="R152" s="20">
        <v>613.21100000000001</v>
      </c>
      <c r="S152" s="20">
        <v>265.72000000000003</v>
      </c>
      <c r="T152" s="20">
        <v>135.459</v>
      </c>
      <c r="U152" s="20">
        <v>225.703</v>
      </c>
      <c r="V152" s="20">
        <v>33.866999999999997</v>
      </c>
      <c r="W152" s="20">
        <v>328.21100000000001</v>
      </c>
      <c r="X152" s="20">
        <v>69.915999999999997</v>
      </c>
      <c r="Y152" s="20">
        <v>38.234999999999999</v>
      </c>
      <c r="Z152" s="20">
        <v>172.34200000000001</v>
      </c>
      <c r="AA152" s="20">
        <v>52.588000000000001</v>
      </c>
      <c r="AB152" s="20">
        <v>205.232</v>
      </c>
      <c r="AC152" s="20">
        <v>53.808</v>
      </c>
      <c r="AD152" s="20">
        <v>217.23599999999999</v>
      </c>
      <c r="AE152" s="20">
        <v>39.31</v>
      </c>
      <c r="AF152" s="50">
        <f>IFERROR(AVERAGE(INDEX(AJ:AJ,IFERROR(MATCH($B152-Annex!$B$4/60,$B:$B),2)):AJ152),IF(Data!$B$2="",0,"-"))</f>
        <v>1.1379896889922165</v>
      </c>
      <c r="AG152" s="50">
        <f>IFERROR(AVERAGE(INDEX(AK:AK,IFERROR(MATCH($B152-Annex!$B$4/60,$B:$B),2)):AK152),IF(Data!$B$2="",0,"-"))</f>
        <v>-6.5476192810832519E+36</v>
      </c>
      <c r="AH152" s="50">
        <f>IFERROR(AVERAGE(INDEX(AL:AL,IFERROR(MATCH($B152-Annex!$B$4/60,$B:$B),2)):AL152),IF(Data!$B$2="",0,"-"))</f>
        <v>0.51068143980019998</v>
      </c>
      <c r="AI152" s="50">
        <f>IFERROR(AVERAGE(INDEX(AM:AM,IFERROR(MATCH($B152-Annex!$B$4/60,$B:$B),2)):AM152),IF(Data!$B$2="",0,"-"))</f>
        <v>-32.406139939226527</v>
      </c>
      <c r="AJ152" s="50">
        <f>IFERROR((5.670373*10^-8*(AN152+273.15)^4+((Annex!$B$5+Annex!$B$6)*(AN152-J152)+Annex!$B$7*(AN152-INDEX(AN:AN,IFERROR(MATCH($B152-Annex!$B$9/60,$B:$B),2)))/(60*($B152-INDEX($B:$B,IFERROR(MATCH($B152-Annex!$B$9/60,$B:$B),2)))))/Annex!$B$8)/1000,IF(Data!$B$2="",0,"-"))</f>
        <v>1.673960274078047</v>
      </c>
      <c r="AK152" s="50">
        <f>IFERROR((5.670373*10^-8*(AO152+273.15)^4+((Annex!$B$5+Annex!$B$6)*(AO152-M152)+Annex!$B$7*(AO152-INDEX(AO:AO,IFERROR(MATCH($B152-Annex!$B$9/60,$B:$B),2)))/(60*($B152-INDEX($B:$B,IFERROR(MATCH($B152-Annex!$B$9/60,$B:$B),2)))))/Annex!$B$8)/1000,IF(Data!$B$2="",0,"-"))</f>
        <v>-70.665610875576121</v>
      </c>
      <c r="AL152" s="50">
        <f>IFERROR((5.670373*10^-8*(AP152+273.15)^4+((Annex!$B$5+Annex!$B$6)*(AP152-P152)+Annex!$B$7*(AP152-INDEX(AP:AP,IFERROR(MATCH($B152-Annex!$B$9/60,$B:$B),2)))/(60*($B152-INDEX($B:$B,IFERROR(MATCH($B152-Annex!$B$9/60,$B:$B),2)))))/Annex!$B$8)/1000,IF(Data!$B$2="",0,"-"))</f>
        <v>0.63087548116857173</v>
      </c>
      <c r="AM152" s="50">
        <f>IFERROR((5.670373*10^-8*(AQ152+273.15)^4+((Annex!$B$5+Annex!$B$6)*(AQ152-S152)+Annex!$B$7*(AQ152-INDEX(AQ:AQ,IFERROR(MATCH($B152-Annex!$B$9/60,$B:$B),2)))/(60*($B152-INDEX($B:$B,IFERROR(MATCH($B152-Annex!$B$9/60,$B:$B),2)))))/Annex!$B$8)/1000,IF(Data!$B$2="",0,"-"))</f>
        <v>17.718455288156839</v>
      </c>
      <c r="AN152" s="20">
        <v>114.163</v>
      </c>
      <c r="AO152" s="20">
        <v>65.47</v>
      </c>
      <c r="AP152" s="20">
        <v>38.442999999999998</v>
      </c>
      <c r="AQ152" s="20">
        <v>97.926000000000002</v>
      </c>
      <c r="AR152" s="20">
        <v>515.702</v>
      </c>
      <c r="AS152" s="20">
        <v>52.381999999999998</v>
      </c>
      <c r="AT152" s="20">
        <v>270.33100000000002</v>
      </c>
      <c r="AU152" s="50">
        <f>IFERROR(AVERAGE(INDEX(BA:BA,IFERROR(MATCH($B152-Annex!$B$4/60,$B:$B),2)):BA152),IF(Data!$B$2="",0,"-"))</f>
        <v>13.645806178388392</v>
      </c>
      <c r="AV152" s="50">
        <f>IFERROR(AVERAGE(INDEX(BB:BB,IFERROR(MATCH($B152-Annex!$B$4/60,$B:$B),2)):BB152),IF(Data!$B$2="",0,"-"))</f>
        <v>-7.306963631390988</v>
      </c>
      <c r="AW152" s="50">
        <f>IFERROR(AVERAGE(INDEX(BC:BC,IFERROR(MATCH($B152-Annex!$B$4/60,$B:$B),2)):BC152),IF(Data!$B$2="",0,"-"))</f>
        <v>3.1219557636853401</v>
      </c>
      <c r="AX152" s="50">
        <f>IFERROR(AVERAGE(INDEX(BD:BD,IFERROR(MATCH($B152-Annex!$B$4/60,$B:$B),2)):BD152),IF(Data!$B$2="",0,"-"))</f>
        <v>23.385974075392546</v>
      </c>
      <c r="AY152" s="50">
        <f>IFERROR(AVERAGE(INDEX(BE:BE,IFERROR(MATCH($B152-Annex!$B$4/60,$B:$B),2)):BE152),IF(Data!$B$2="",0,"-"))</f>
        <v>1.5770156757964517</v>
      </c>
      <c r="AZ152" s="50">
        <f>IFERROR(AVERAGE(INDEX(BF:BF,IFERROR(MATCH($B152-Annex!$B$4/60,$B:$B),2)):BF152),IF(Data!$B$2="",0,"-"))</f>
        <v>1.3213752287773306</v>
      </c>
      <c r="BA152" s="50">
        <f>IFERROR((5.670373*10^-8*(BG152+273.15)^4+((Annex!$B$5+Annex!$B$6)*(BG152-J152)+Annex!$B$7*(BG152-INDEX(BG:BG,IFERROR(MATCH($B152-Annex!$B$9/60,$B:$B),2)))/(60*($B152-INDEX($B:$B,IFERROR(MATCH($B152-Annex!$B$9/60,$B:$B),2)))))/Annex!$B$8)/1000,IF(Data!$B$2="",0,"-"))</f>
        <v>15.706572842928606</v>
      </c>
      <c r="BB152" s="50">
        <f>IFERROR((5.670373*10^-8*(BH152+273.15)^4+((Annex!$B$5+Annex!$B$6)*(BH152-M152)+Annex!$B$7*(BH152-INDEX(BH:BH,IFERROR(MATCH($B152-Annex!$B$9/60,$B:$B),2)))/(60*($B152-INDEX($B:$B,IFERROR(MATCH($B152-Annex!$B$9/60,$B:$B),2)))))/Annex!$B$8)/1000,IF(Data!$B$2="",0,"-"))</f>
        <v>-13.314208890722206</v>
      </c>
      <c r="BC152" s="50">
        <f>IFERROR((5.670373*10^-8*(BI152+273.15)^4+((Annex!$B$5+Annex!$B$6)*(BI152-P152)+Annex!$B$7*(BI152-INDEX(BI:BI,IFERROR(MATCH($B152-Annex!$B$9/60,$B:$B),2)))/(60*($B152-INDEX($B:$B,IFERROR(MATCH($B152-Annex!$B$9/60,$B:$B),2)))))/Annex!$B$8)/1000,IF(Data!$B$2="",0,"-"))</f>
        <v>3.608471694937732</v>
      </c>
      <c r="BD152" s="50">
        <f>IFERROR((5.670373*10^-8*(BJ152+273.15)^4+((Annex!$B$5+Annex!$B$6)*(BJ152-S152)+Annex!$B$7*(BJ152-INDEX(BJ:BJ,IFERROR(MATCH($B152-Annex!$B$9/60,$B:$B),2)))/(60*($B152-INDEX($B:$B,IFERROR(MATCH($B152-Annex!$B$9/60,$B:$B),2)))))/Annex!$B$8)/1000,IF(Data!$B$2="",0,"-"))</f>
        <v>16.982872129635091</v>
      </c>
      <c r="BE152" s="50">
        <f>IFERROR((5.670373*10^-8*(BK152+273.15)^4+((Annex!$B$5+Annex!$B$6)*(BK152-V152)+Annex!$B$7*(BK152-INDEX(BK:BK,IFERROR(MATCH($B152-Annex!$B$9/60,$B:$B),2)))/(60*($B152-INDEX($B:$B,IFERROR(MATCH($B152-Annex!$B$9/60,$B:$B),2)))))/Annex!$B$8)/1000,IF(Data!$B$2="",0,"-"))</f>
        <v>1.7332914589838424</v>
      </c>
      <c r="BF152" s="50">
        <f>IFERROR((5.670373*10^-8*(BL152+273.15)^4+((Annex!$B$5+Annex!$B$6)*(BL152-Y152)+Annex!$B$7*(BL152-INDEX(BL:BL,IFERROR(MATCH($B152-Annex!$B$9/60,$B:$B),2)))/(60*($B152-INDEX($B:$B,IFERROR(MATCH($B152-Annex!$B$9/60,$B:$B),2)))))/Annex!$B$8)/1000,IF(Data!$B$2="",0,"-"))</f>
        <v>1.4604219774714853</v>
      </c>
      <c r="BG152" s="20">
        <v>316.654</v>
      </c>
      <c r="BH152" s="20">
        <v>194.85499999999999</v>
      </c>
      <c r="BI152" s="20">
        <v>89.203999999999994</v>
      </c>
      <c r="BJ152" s="20">
        <v>385.279</v>
      </c>
      <c r="BK152" s="20">
        <v>46.7</v>
      </c>
      <c r="BL152" s="20">
        <v>46.405000000000001</v>
      </c>
    </row>
    <row r="153" spans="1:64" x14ac:dyDescent="0.3">
      <c r="A153" s="5">
        <v>152</v>
      </c>
      <c r="B153" s="19">
        <v>13.431333334883675</v>
      </c>
      <c r="C153" s="20">
        <v>131.052706</v>
      </c>
      <c r="D153" s="20">
        <v>128.66648599999999</v>
      </c>
      <c r="E153" s="20">
        <v>162.81561099999999</v>
      </c>
      <c r="F153" s="49">
        <f>IFERROR(SUM(C153:E153),IF(Data!$B$2="",0,"-"))</f>
        <v>422.53480300000001</v>
      </c>
      <c r="G153" s="50">
        <f>IFERROR(F153-Annex!$B$10,IF(Data!$B$2="",0,"-"))</f>
        <v>145.90680300000002</v>
      </c>
      <c r="H153" s="50">
        <f>IFERROR(-14000*(G153-INDEX(G:G,IFERROR(MATCH($B153-Annex!$B$11/60,$B:$B),2)))/(60*($B153-INDEX($B:$B,IFERROR(MATCH($B153-Annex!$B$11/60,$B:$B),2)))),IF(Data!$B$2="",0,"-"))</f>
        <v>346.8270161358675</v>
      </c>
      <c r="I153" s="20">
        <v>1.9360218199999999</v>
      </c>
      <c r="J153" s="20">
        <v>227.322</v>
      </c>
      <c r="K153" s="20">
        <v>9.8999999999999993E+37</v>
      </c>
      <c r="L153" s="20">
        <v>636.70699999999999</v>
      </c>
      <c r="M153" s="20">
        <v>211.541</v>
      </c>
      <c r="N153" s="20">
        <v>526.21400000000006</v>
      </c>
      <c r="O153" s="20">
        <v>621.89800000000002</v>
      </c>
      <c r="P153" s="20">
        <v>62.555999999999997</v>
      </c>
      <c r="Q153" s="20">
        <v>185.351</v>
      </c>
      <c r="R153" s="20">
        <v>624.44399999999996</v>
      </c>
      <c r="S153" s="20">
        <v>281.89400000000001</v>
      </c>
      <c r="T153" s="20">
        <v>170.02600000000001</v>
      </c>
      <c r="U153" s="20">
        <v>247.14</v>
      </c>
      <c r="V153" s="20">
        <v>33.982999999999997</v>
      </c>
      <c r="W153" s="20">
        <v>269.37200000000001</v>
      </c>
      <c r="X153" s="20">
        <v>71.447999999999993</v>
      </c>
      <c r="Y153" s="20">
        <v>38.506</v>
      </c>
      <c r="Z153" s="20">
        <v>165.107</v>
      </c>
      <c r="AA153" s="20">
        <v>55.572000000000003</v>
      </c>
      <c r="AB153" s="20">
        <v>201.035</v>
      </c>
      <c r="AC153" s="20">
        <v>57.427999999999997</v>
      </c>
      <c r="AD153" s="20">
        <v>310.221</v>
      </c>
      <c r="AE153" s="20">
        <v>40.048999999999999</v>
      </c>
      <c r="AF153" s="50">
        <f>IFERROR(AVERAGE(INDEX(AJ:AJ,IFERROR(MATCH($B153-Annex!$B$4/60,$B:$B),2)):AJ153),IF(Data!$B$2="",0,"-"))</f>
        <v>1.2198462147197733</v>
      </c>
      <c r="AG153" s="50">
        <f>IFERROR(AVERAGE(INDEX(AK:AK,IFERROR(MATCH($B153-Annex!$B$4/60,$B:$B),2)):AK153),IF(Data!$B$2="",0,"-"))</f>
        <v>16.339096092371992</v>
      </c>
      <c r="AH153" s="50">
        <f>IFERROR(AVERAGE(INDEX(AL:AL,IFERROR(MATCH($B153-Annex!$B$4/60,$B:$B),2)):AL153),IF(Data!$B$2="",0,"-"))</f>
        <v>0.53437073638395483</v>
      </c>
      <c r="AI153" s="50">
        <f>IFERROR(AVERAGE(INDEX(AM:AM,IFERROR(MATCH($B153-Annex!$B$4/60,$B:$B),2)):AM153),IF(Data!$B$2="",0,"-"))</f>
        <v>-17.127114339748108</v>
      </c>
      <c r="AJ153" s="50">
        <f>IFERROR((5.670373*10^-8*(AN153+273.15)^4+((Annex!$B$5+Annex!$B$6)*(AN153-J153)+Annex!$B$7*(AN153-INDEX(AN:AN,IFERROR(MATCH($B153-Annex!$B$9/60,$B:$B),2)))/(60*($B153-INDEX($B:$B,IFERROR(MATCH($B153-Annex!$B$9/60,$B:$B),2)))))/Annex!$B$8)/1000,IF(Data!$B$2="",0,"-"))</f>
        <v>1.698109056345493</v>
      </c>
      <c r="AK153" s="50">
        <f>IFERROR((5.670373*10^-8*(AO153+273.15)^4+((Annex!$B$5+Annex!$B$6)*(AO153-M153)+Annex!$B$7*(AO153-INDEX(AO:AO,IFERROR(MATCH($B153-Annex!$B$9/60,$B:$B),2)))/(60*($B153-INDEX($B:$B,IFERROR(MATCH($B153-Annex!$B$9/60,$B:$B),2)))))/Annex!$B$8)/1000,IF(Data!$B$2="",0,"-"))</f>
        <v>-44.026983776550821</v>
      </c>
      <c r="AL153" s="50">
        <f>IFERROR((5.670373*10^-8*(AP153+273.15)^4+((Annex!$B$5+Annex!$B$6)*(AP153-P153)+Annex!$B$7*(AP153-INDEX(AP:AP,IFERROR(MATCH($B153-Annex!$B$9/60,$B:$B),2)))/(60*($B153-INDEX($B:$B,IFERROR(MATCH($B153-Annex!$B$9/60,$B:$B),2)))))/Annex!$B$8)/1000,IF(Data!$B$2="",0,"-"))</f>
        <v>0.58286993050833846</v>
      </c>
      <c r="AM153" s="50">
        <f>IFERROR((5.670373*10^-8*(AQ153+273.15)^4+((Annex!$B$5+Annex!$B$6)*(AQ153-S153)+Annex!$B$7*(AQ153-INDEX(AQ:AQ,IFERROR(MATCH($B153-Annex!$B$9/60,$B:$B),2)))/(60*($B153-INDEX($B:$B,IFERROR(MATCH($B153-Annex!$B$9/60,$B:$B),2)))))/Annex!$B$8)/1000,IF(Data!$B$2="",0,"-"))</f>
        <v>25.481900633551795</v>
      </c>
      <c r="AN153" s="20">
        <v>117.246</v>
      </c>
      <c r="AO153" s="20">
        <v>105.13800000000001</v>
      </c>
      <c r="AP153" s="20">
        <v>39.042999999999999</v>
      </c>
      <c r="AQ153" s="20">
        <v>184.47900000000001</v>
      </c>
      <c r="AR153" s="20">
        <v>520.154</v>
      </c>
      <c r="AS153" s="20">
        <v>53.578000000000003</v>
      </c>
      <c r="AT153" s="20">
        <v>254.452</v>
      </c>
      <c r="AU153" s="50">
        <f>IFERROR(AVERAGE(INDEX(BA:BA,IFERROR(MATCH($B153-Annex!$B$4/60,$B:$B),2)):BA153),IF(Data!$B$2="",0,"-"))</f>
        <v>14.302799181761682</v>
      </c>
      <c r="AV153" s="50">
        <f>IFERROR(AVERAGE(INDEX(BB:BB,IFERROR(MATCH($B153-Annex!$B$4/60,$B:$B),2)):BB153),IF(Data!$B$2="",0,"-"))</f>
        <v>-6.2160782293045438</v>
      </c>
      <c r="AW153" s="50">
        <f>IFERROR(AVERAGE(INDEX(BC:BC,IFERROR(MATCH($B153-Annex!$B$4/60,$B:$B),2)):BC153),IF(Data!$B$2="",0,"-"))</f>
        <v>3.2798585233661988</v>
      </c>
      <c r="AX153" s="50">
        <f>IFERROR(AVERAGE(INDEX(BD:BD,IFERROR(MATCH($B153-Annex!$B$4/60,$B:$B),2)):BD153),IF(Data!$B$2="",0,"-"))</f>
        <v>19.322899866546301</v>
      </c>
      <c r="AY153" s="50">
        <f>IFERROR(AVERAGE(INDEX(BE:BE,IFERROR(MATCH($B153-Annex!$B$4/60,$B:$B),2)):BE153),IF(Data!$B$2="",0,"-"))</f>
        <v>1.6265148277675774</v>
      </c>
      <c r="AZ153" s="50">
        <f>IFERROR(AVERAGE(INDEX(BF:BF,IFERROR(MATCH($B153-Annex!$B$4/60,$B:$B),2)):BF153),IF(Data!$B$2="",0,"-"))</f>
        <v>1.3656505770696459</v>
      </c>
      <c r="BA153" s="50">
        <f>IFERROR((5.670373*10^-8*(BG153+273.15)^4+((Annex!$B$5+Annex!$B$6)*(BG153-J153)+Annex!$B$7*(BG153-INDEX(BG:BG,IFERROR(MATCH($B153-Annex!$B$9/60,$B:$B),2)))/(60*($B153-INDEX($B:$B,IFERROR(MATCH($B153-Annex!$B$9/60,$B:$B),2)))))/Annex!$B$8)/1000,IF(Data!$B$2="",0,"-"))</f>
        <v>16.32683451283075</v>
      </c>
      <c r="BB153" s="50">
        <f>IFERROR((5.670373*10^-8*(BH153+273.15)^4+((Annex!$B$5+Annex!$B$6)*(BH153-M153)+Annex!$B$7*(BH153-INDEX(BH:BH,IFERROR(MATCH($B153-Annex!$B$9/60,$B:$B),2)))/(60*($B153-INDEX($B:$B,IFERROR(MATCH($B153-Annex!$B$9/60,$B:$B),2)))))/Annex!$B$8)/1000,IF(Data!$B$2="",0,"-"))</f>
        <v>-9.658550744214331</v>
      </c>
      <c r="BC153" s="50">
        <f>IFERROR((5.670373*10^-8*(BI153+273.15)^4+((Annex!$B$5+Annex!$B$6)*(BI153-P153)+Annex!$B$7*(BI153-INDEX(BI:BI,IFERROR(MATCH($B153-Annex!$B$9/60,$B:$B),2)))/(60*($B153-INDEX($B:$B,IFERROR(MATCH($B153-Annex!$B$9/60,$B:$B),2)))))/Annex!$B$8)/1000,IF(Data!$B$2="",0,"-"))</f>
        <v>3.7368813912794172</v>
      </c>
      <c r="BD153" s="50">
        <f>IFERROR((5.670373*10^-8*(BJ153+273.15)^4+((Annex!$B$5+Annex!$B$6)*(BJ153-S153)+Annex!$B$7*(BJ153-INDEX(BJ:BJ,IFERROR(MATCH($B153-Annex!$B$9/60,$B:$B),2)))/(60*($B153-INDEX($B:$B,IFERROR(MATCH($B153-Annex!$B$9/60,$B:$B),2)))))/Annex!$B$8)/1000,IF(Data!$B$2="",0,"-"))</f>
        <v>4.7437046901376956</v>
      </c>
      <c r="BE153" s="50">
        <f>IFERROR((5.670373*10^-8*(BK153+273.15)^4+((Annex!$B$5+Annex!$B$6)*(BK153-V153)+Annex!$B$7*(BK153-INDEX(BK:BK,IFERROR(MATCH($B153-Annex!$B$9/60,$B:$B),2)))/(60*($B153-INDEX($B:$B,IFERROR(MATCH($B153-Annex!$B$9/60,$B:$B),2)))))/Annex!$B$8)/1000,IF(Data!$B$2="",0,"-"))</f>
        <v>1.7334033383955743</v>
      </c>
      <c r="BF153" s="50">
        <f>IFERROR((5.670373*10^-8*(BL153+273.15)^4+((Annex!$B$5+Annex!$B$6)*(BL153-Y153)+Annex!$B$7*(BL153-INDEX(BL:BL,IFERROR(MATCH($B153-Annex!$B$9/60,$B:$B),2)))/(60*($B153-INDEX($B:$B,IFERROR(MATCH($B153-Annex!$B$9/60,$B:$B),2)))))/Annex!$B$8)/1000,IF(Data!$B$2="",0,"-"))</f>
        <v>1.483741560731642</v>
      </c>
      <c r="BG153" s="20">
        <v>324.16500000000002</v>
      </c>
      <c r="BH153" s="20">
        <v>250.39400000000001</v>
      </c>
      <c r="BI153" s="20">
        <v>91.578999999999994</v>
      </c>
      <c r="BJ153" s="20">
        <v>294.82</v>
      </c>
      <c r="BK153" s="20">
        <v>47.628999999999998</v>
      </c>
      <c r="BL153" s="20">
        <v>47.161000000000001</v>
      </c>
    </row>
    <row r="154" spans="1:64" x14ac:dyDescent="0.3">
      <c r="A154" s="5">
        <v>153</v>
      </c>
      <c r="B154" s="19">
        <v>13.530833335826173</v>
      </c>
      <c r="C154" s="20">
        <v>130.827327</v>
      </c>
      <c r="D154" s="20">
        <v>128.37166999999999</v>
      </c>
      <c r="E154" s="20">
        <v>162.932132</v>
      </c>
      <c r="F154" s="49">
        <f>IFERROR(SUM(C154:E154),IF(Data!$B$2="",0,"-"))</f>
        <v>422.13112899999999</v>
      </c>
      <c r="G154" s="50">
        <f>IFERROR(F154-Annex!$B$10,IF(Data!$B$2="",0,"-"))</f>
        <v>145.503129</v>
      </c>
      <c r="H154" s="50">
        <f>IFERROR(-14000*(G154-INDEX(G:G,IFERROR(MATCH($B154-Annex!$B$11/60,$B:$B),2)))/(60*($B154-INDEX($B:$B,IFERROR(MATCH($B154-Annex!$B$11/60,$B:$B),2)))),IF(Data!$B$2="",0,"-"))</f>
        <v>443.88358922208425</v>
      </c>
      <c r="I154" s="20">
        <v>1.8123467900000001</v>
      </c>
      <c r="J154" s="20">
        <v>238.488</v>
      </c>
      <c r="K154" s="20">
        <v>1363.902</v>
      </c>
      <c r="L154" s="20">
        <v>638.32399999999996</v>
      </c>
      <c r="M154" s="20">
        <v>184.93100000000001</v>
      </c>
      <c r="N154" s="20">
        <v>388.56900000000002</v>
      </c>
      <c r="O154" s="20">
        <v>625.54</v>
      </c>
      <c r="P154" s="20">
        <v>63.145000000000003</v>
      </c>
      <c r="Q154" s="20">
        <v>242.702</v>
      </c>
      <c r="R154" s="20">
        <v>631.74699999999996</v>
      </c>
      <c r="S154" s="20">
        <v>421.71</v>
      </c>
      <c r="T154" s="20">
        <v>150.16800000000001</v>
      </c>
      <c r="U154" s="20">
        <v>280.36799999999999</v>
      </c>
      <c r="V154" s="20">
        <v>35.286000000000001</v>
      </c>
      <c r="W154" s="20">
        <v>334.69299999999998</v>
      </c>
      <c r="X154" s="20">
        <v>72.891999999999996</v>
      </c>
      <c r="Y154" s="20">
        <v>38.598999999999997</v>
      </c>
      <c r="Z154" s="20">
        <v>199.691</v>
      </c>
      <c r="AA154" s="20">
        <v>59.686</v>
      </c>
      <c r="AB154" s="20">
        <v>185.16300000000001</v>
      </c>
      <c r="AC154" s="20">
        <v>58.173999999999999</v>
      </c>
      <c r="AD154" s="20">
        <v>312.00599999999997</v>
      </c>
      <c r="AE154" s="20">
        <v>40.715000000000003</v>
      </c>
      <c r="AF154" s="50">
        <f>IFERROR(AVERAGE(INDEX(AJ:AJ,IFERROR(MATCH($B154-Annex!$B$4/60,$B:$B),2)):AJ154),IF(Data!$B$2="",0,"-"))</f>
        <v>1.2996843556701971</v>
      </c>
      <c r="AG154" s="50">
        <f>IFERROR(AVERAGE(INDEX(AK:AK,IFERROR(MATCH($B154-Annex!$B$4/60,$B:$B),2)):AK154),IF(Data!$B$2="",0,"-"))</f>
        <v>1.937299078424001</v>
      </c>
      <c r="AH154" s="50">
        <f>IFERROR(AVERAGE(INDEX(AL:AL,IFERROR(MATCH($B154-Annex!$B$4/60,$B:$B),2)):AL154),IF(Data!$B$2="",0,"-"))</f>
        <v>0.54862165704730337</v>
      </c>
      <c r="AI154" s="50">
        <f>IFERROR(AVERAGE(INDEX(AM:AM,IFERROR(MATCH($B154-Annex!$B$4/60,$B:$B),2)):AM154),IF(Data!$B$2="",0,"-"))</f>
        <v>3.2339777952516502</v>
      </c>
      <c r="AJ154" s="50">
        <f>IFERROR((5.670373*10^-8*(AN154+273.15)^4+((Annex!$B$5+Annex!$B$6)*(AN154-J154)+Annex!$B$7*(AN154-INDEX(AN:AN,IFERROR(MATCH($B154-Annex!$B$9/60,$B:$B),2)))/(60*($B154-INDEX($B:$B,IFERROR(MATCH($B154-Annex!$B$9/60,$B:$B),2)))))/Annex!$B$8)/1000,IF(Data!$B$2="",0,"-"))</f>
        <v>1.5591018706462929</v>
      </c>
      <c r="AK154" s="50">
        <f>IFERROR((5.670373*10^-8*(AO154+273.15)^4+((Annex!$B$5+Annex!$B$6)*(AO154-M154)+Annex!$B$7*(AO154-INDEX(AO:AO,IFERROR(MATCH($B154-Annex!$B$9/60,$B:$B),2)))/(60*($B154-INDEX($B:$B,IFERROR(MATCH($B154-Annex!$B$9/60,$B:$B),2)))))/Annex!$B$8)/1000,IF(Data!$B$2="",0,"-"))</f>
        <v>5.7218254542006299</v>
      </c>
      <c r="AL154" s="50">
        <f>IFERROR((5.670373*10^-8*(AP154+273.15)^4+((Annex!$B$5+Annex!$B$6)*(AP154-P154)+Annex!$B$7*(AP154-INDEX(AP:AP,IFERROR(MATCH($B154-Annex!$B$9/60,$B:$B),2)))/(60*($B154-INDEX($B:$B,IFERROR(MATCH($B154-Annex!$B$9/60,$B:$B),2)))))/Annex!$B$8)/1000,IF(Data!$B$2="",0,"-"))</f>
        <v>0.56635366387314401</v>
      </c>
      <c r="AM154" s="50">
        <f>IFERROR((5.670373*10^-8*(AQ154+273.15)^4+((Annex!$B$5+Annex!$B$6)*(AQ154-S154)+Annex!$B$7*(AQ154-INDEX(AQ:AQ,IFERROR(MATCH($B154-Annex!$B$9/60,$B:$B),2)))/(60*($B154-INDEX($B:$B,IFERROR(MATCH($B154-Annex!$B$9/60,$B:$B),2)))))/Annex!$B$8)/1000,IF(Data!$B$2="",0,"-"))</f>
        <v>86.542775715061197</v>
      </c>
      <c r="AN154" s="20">
        <v>120.533</v>
      </c>
      <c r="AO154" s="20">
        <v>81.453000000000003</v>
      </c>
      <c r="AP154" s="20">
        <v>39.674999999999997</v>
      </c>
      <c r="AQ154" s="20">
        <v>285.75900000000001</v>
      </c>
      <c r="AR154" s="20">
        <v>524.61800000000005</v>
      </c>
      <c r="AS154" s="20">
        <v>54.787999999999997</v>
      </c>
      <c r="AT154" s="20">
        <v>273.70600000000002</v>
      </c>
      <c r="AU154" s="50">
        <f>IFERROR(AVERAGE(INDEX(BA:BA,IFERROR(MATCH($B154-Annex!$B$4/60,$B:$B),2)):BA154),IF(Data!$B$2="",0,"-"))</f>
        <v>14.899967528109679</v>
      </c>
      <c r="AV154" s="50">
        <f>IFERROR(AVERAGE(INDEX(BB:BB,IFERROR(MATCH($B154-Annex!$B$4/60,$B:$B),2)):BB154),IF(Data!$B$2="",0,"-"))</f>
        <v>3.5435829750078338</v>
      </c>
      <c r="AW154" s="50">
        <f>IFERROR(AVERAGE(INDEX(BC:BC,IFERROR(MATCH($B154-Annex!$B$4/60,$B:$B),2)):BC154),IF(Data!$B$2="",0,"-"))</f>
        <v>3.4286227474505639</v>
      </c>
      <c r="AX154" s="50">
        <f>IFERROR(AVERAGE(INDEX(BD:BD,IFERROR(MATCH($B154-Annex!$B$4/60,$B:$B),2)):BD154),IF(Data!$B$2="",0,"-"))</f>
        <v>16.534943301306974</v>
      </c>
      <c r="AY154" s="50">
        <f>IFERROR(AVERAGE(INDEX(BE:BE,IFERROR(MATCH($B154-Annex!$B$4/60,$B:$B),2)):BE154),IF(Data!$B$2="",0,"-"))</f>
        <v>1.6699142633238206</v>
      </c>
      <c r="AZ154" s="50">
        <f>IFERROR(AVERAGE(INDEX(BF:BF,IFERROR(MATCH($B154-Annex!$B$4/60,$B:$B),2)):BF154),IF(Data!$B$2="",0,"-"))</f>
        <v>1.399094147320495</v>
      </c>
      <c r="BA154" s="50">
        <f>IFERROR((5.670373*10^-8*(BG154+273.15)^4+((Annex!$B$5+Annex!$B$6)*(BG154-J154)+Annex!$B$7*(BG154-INDEX(BG:BG,IFERROR(MATCH($B154-Annex!$B$9/60,$B:$B),2)))/(60*($B154-INDEX($B:$B,IFERROR(MATCH($B154-Annex!$B$9/60,$B:$B),2)))))/Annex!$B$8)/1000,IF(Data!$B$2="",0,"-"))</f>
        <v>16.447778324047594</v>
      </c>
      <c r="BB154" s="50">
        <f>IFERROR((5.670373*10^-8*(BH154+273.15)^4+((Annex!$B$5+Annex!$B$6)*(BH154-M154)+Annex!$B$7*(BH154-INDEX(BH:BH,IFERROR(MATCH($B154-Annex!$B$9/60,$B:$B),2)))/(60*($B154-INDEX($B:$B,IFERROR(MATCH($B154-Annex!$B$9/60,$B:$B),2)))))/Annex!$B$8)/1000,IF(Data!$B$2="",0,"-"))</f>
        <v>73.316841982033878</v>
      </c>
      <c r="BC154" s="50">
        <f>IFERROR((5.670373*10^-8*(BI154+273.15)^4+((Annex!$B$5+Annex!$B$6)*(BI154-P154)+Annex!$B$7*(BI154-INDEX(BI:BI,IFERROR(MATCH($B154-Annex!$B$9/60,$B:$B),2)))/(60*($B154-INDEX($B:$B,IFERROR(MATCH($B154-Annex!$B$9/60,$B:$B),2)))))/Annex!$B$8)/1000,IF(Data!$B$2="",0,"-"))</f>
        <v>3.8802817594841836</v>
      </c>
      <c r="BD154" s="50">
        <f>IFERROR((5.670373*10^-8*(BJ154+273.15)^4+((Annex!$B$5+Annex!$B$6)*(BJ154-S154)+Annex!$B$7*(BJ154-INDEX(BJ:BJ,IFERROR(MATCH($B154-Annex!$B$9/60,$B:$B),2)))/(60*($B154-INDEX($B:$B,IFERROR(MATCH($B154-Annex!$B$9/60,$B:$B),2)))))/Annex!$B$8)/1000,IF(Data!$B$2="",0,"-"))</f>
        <v>-28.676909559016437</v>
      </c>
      <c r="BE154" s="50">
        <f>IFERROR((5.670373*10^-8*(BK154+273.15)^4+((Annex!$B$5+Annex!$B$6)*(BK154-V154)+Annex!$B$7*(BK154-INDEX(BK:BK,IFERROR(MATCH($B154-Annex!$B$9/60,$B:$B),2)))/(60*($B154-INDEX($B:$B,IFERROR(MATCH($B154-Annex!$B$9/60,$B:$B),2)))))/Annex!$B$8)/1000,IF(Data!$B$2="",0,"-"))</f>
        <v>1.7824804906862992</v>
      </c>
      <c r="BF154" s="50">
        <f>IFERROR((5.670373*10^-8*(BL154+273.15)^4+((Annex!$B$5+Annex!$B$6)*(BL154-Y154)+Annex!$B$7*(BL154-INDEX(BL:BL,IFERROR(MATCH($B154-Annex!$B$9/60,$B:$B),2)))/(60*($B154-INDEX($B:$B,IFERROR(MATCH($B154-Annex!$B$9/60,$B:$B),2)))))/Annex!$B$8)/1000,IF(Data!$B$2="",0,"-"))</f>
        <v>1.5037379516129321</v>
      </c>
      <c r="BG154" s="20">
        <v>331.75200000000001</v>
      </c>
      <c r="BH154" s="20">
        <v>333.96199999999999</v>
      </c>
      <c r="BI154" s="20">
        <v>94.019000000000005</v>
      </c>
      <c r="BJ154" s="20">
        <v>311.88600000000002</v>
      </c>
      <c r="BK154" s="20">
        <v>48.652000000000001</v>
      </c>
      <c r="BL154" s="20">
        <v>47.948</v>
      </c>
    </row>
    <row r="155" spans="1:64" x14ac:dyDescent="0.3">
      <c r="A155" s="5">
        <v>154</v>
      </c>
      <c r="B155" s="19">
        <v>13.626833336893469</v>
      </c>
      <c r="C155" s="20">
        <v>131.01446300000001</v>
      </c>
      <c r="D155" s="20">
        <v>128.57119499999999</v>
      </c>
      <c r="E155" s="20">
        <v>162.76915700000001</v>
      </c>
      <c r="F155" s="49">
        <f>IFERROR(SUM(C155:E155),IF(Data!$B$2="",0,"-"))</f>
        <v>422.35481499999997</v>
      </c>
      <c r="G155" s="50">
        <f>IFERROR(F155-Annex!$B$10,IF(Data!$B$2="",0,"-"))</f>
        <v>145.72681499999999</v>
      </c>
      <c r="H155" s="50">
        <f>IFERROR(-14000*(G155-INDEX(G:G,IFERROR(MATCH($B155-Annex!$B$11/60,$B:$B),2)))/(60*($B155-INDEX($B:$B,IFERROR(MATCH($B155-Annex!$B$11/60,$B:$B),2)))),IF(Data!$B$2="",0,"-"))</f>
        <v>360.71029500637849</v>
      </c>
      <c r="I155" s="20">
        <v>1.8947968100000001</v>
      </c>
      <c r="J155" s="20">
        <v>241.17</v>
      </c>
      <c r="K155" s="20">
        <v>9.8999999999999993E+37</v>
      </c>
      <c r="L155" s="20">
        <v>635.19399999999996</v>
      </c>
      <c r="M155" s="20">
        <v>130.71100000000001</v>
      </c>
      <c r="N155" s="20">
        <v>844.68200000000002</v>
      </c>
      <c r="O155" s="20">
        <v>627.62599999999998</v>
      </c>
      <c r="P155" s="20">
        <v>66.128</v>
      </c>
      <c r="Q155" s="20">
        <v>222.6</v>
      </c>
      <c r="R155" s="20">
        <v>630.36099999999999</v>
      </c>
      <c r="S155" s="20">
        <v>294.95400000000001</v>
      </c>
      <c r="T155" s="20">
        <v>217.65</v>
      </c>
      <c r="U155" s="20">
        <v>288.351</v>
      </c>
      <c r="V155" s="20">
        <v>35.814</v>
      </c>
      <c r="W155" s="20">
        <v>272.226</v>
      </c>
      <c r="X155" s="20">
        <v>74.284000000000006</v>
      </c>
      <c r="Y155" s="20">
        <v>38.642000000000003</v>
      </c>
      <c r="Z155" s="20">
        <v>198.36600000000001</v>
      </c>
      <c r="AA155" s="20">
        <v>62.143000000000001</v>
      </c>
      <c r="AB155" s="20">
        <v>258.78300000000002</v>
      </c>
      <c r="AC155" s="20">
        <v>59.247</v>
      </c>
      <c r="AD155" s="20">
        <v>161.53899999999999</v>
      </c>
      <c r="AE155" s="20">
        <v>41.104999999999997</v>
      </c>
      <c r="AF155" s="50">
        <f>IFERROR(AVERAGE(INDEX(AJ:AJ,IFERROR(MATCH($B155-Annex!$B$4/60,$B:$B),2)):AJ155),IF(Data!$B$2="",0,"-"))</f>
        <v>1.4296787403543727</v>
      </c>
      <c r="AG155" s="50">
        <f>IFERROR(AVERAGE(INDEX(AK:AK,IFERROR(MATCH($B155-Annex!$B$4/60,$B:$B),2)):AK155),IF(Data!$B$2="",0,"-"))</f>
        <v>5.3199733530886153</v>
      </c>
      <c r="AH155" s="50">
        <f>IFERROR(AVERAGE(INDEX(AL:AL,IFERROR(MATCH($B155-Annex!$B$4/60,$B:$B),2)):AL155),IF(Data!$B$2="",0,"-"))</f>
        <v>0.56419666631227883</v>
      </c>
      <c r="AI155" s="50">
        <f>IFERROR(AVERAGE(INDEX(AM:AM,IFERROR(MATCH($B155-Annex!$B$4/60,$B:$B),2)):AM155),IF(Data!$B$2="",0,"-"))</f>
        <v>-2.7165126062212863</v>
      </c>
      <c r="AJ155" s="50">
        <f>IFERROR((5.670373*10^-8*(AN155+273.15)^4+((Annex!$B$5+Annex!$B$6)*(AN155-J155)+Annex!$B$7*(AN155-INDEX(AN:AN,IFERROR(MATCH($B155-Annex!$B$9/60,$B:$B),2)))/(60*($B155-INDEX($B:$B,IFERROR(MATCH($B155-Annex!$B$9/60,$B:$B),2)))))/Annex!$B$8)/1000,IF(Data!$B$2="",0,"-"))</f>
        <v>1.7531806070258458</v>
      </c>
      <c r="AK155" s="50">
        <f>IFERROR((5.670373*10^-8*(AO155+273.15)^4+((Annex!$B$5+Annex!$B$6)*(AO155-M155)+Annex!$B$7*(AO155-INDEX(AO:AO,IFERROR(MATCH($B155-Annex!$B$9/60,$B:$B),2)))/(60*($B155-INDEX($B:$B,IFERROR(MATCH($B155-Annex!$B$9/60,$B:$B),2)))))/Annex!$B$8)/1000,IF(Data!$B$2="",0,"-"))</f>
        <v>17.156180984753657</v>
      </c>
      <c r="AL155" s="50">
        <f>IFERROR((5.670373*10^-8*(AP155+273.15)^4+((Annex!$B$5+Annex!$B$6)*(AP155-P155)+Annex!$B$7*(AP155-INDEX(AP:AP,IFERROR(MATCH($B155-Annex!$B$9/60,$B:$B),2)))/(60*($B155-INDEX($B:$B,IFERROR(MATCH($B155-Annex!$B$9/60,$B:$B),2)))))/Annex!$B$8)/1000,IF(Data!$B$2="",0,"-"))</f>
        <v>0.5402899587707497</v>
      </c>
      <c r="AM155" s="50">
        <f>IFERROR((5.670373*10^-8*(AQ155+273.15)^4+((Annex!$B$5+Annex!$B$6)*(AQ155-S155)+Annex!$B$7*(AQ155-INDEX(AQ:AQ,IFERROR(MATCH($B155-Annex!$B$9/60,$B:$B),2)))/(60*($B155-INDEX($B:$B,IFERROR(MATCH($B155-Annex!$B$9/60,$B:$B),2)))))/Annex!$B$8)/1000,IF(Data!$B$2="",0,"-"))</f>
        <v>-43.495377519544682</v>
      </c>
      <c r="AN155" s="20">
        <v>123.90900000000001</v>
      </c>
      <c r="AO155" s="20">
        <v>139.36600000000001</v>
      </c>
      <c r="AP155" s="20">
        <v>40.323999999999998</v>
      </c>
      <c r="AQ155" s="20">
        <v>95.021000000000001</v>
      </c>
      <c r="AR155" s="20">
        <v>528.33199999999999</v>
      </c>
      <c r="AS155" s="20">
        <v>56.067999999999998</v>
      </c>
      <c r="AT155" s="20">
        <v>235.54</v>
      </c>
      <c r="AU155" s="50">
        <f>IFERROR(AVERAGE(INDEX(BA:BA,IFERROR(MATCH($B155-Annex!$B$4/60,$B:$B),2)):BA155),IF(Data!$B$2="",0,"-"))</f>
        <v>15.482873593231448</v>
      </c>
      <c r="AV155" s="50">
        <f>IFERROR(AVERAGE(INDEX(BB:BB,IFERROR(MATCH($B155-Annex!$B$4/60,$B:$B),2)):BB155),IF(Data!$B$2="",0,"-"))</f>
        <v>11.618272530968113</v>
      </c>
      <c r="AW155" s="50">
        <f>IFERROR(AVERAGE(INDEX(BC:BC,IFERROR(MATCH($B155-Annex!$B$4/60,$B:$B),2)):BC155),IF(Data!$B$2="",0,"-"))</f>
        <v>3.5620290277429905</v>
      </c>
      <c r="AX155" s="50">
        <f>IFERROR(AVERAGE(INDEX(BD:BD,IFERROR(MATCH($B155-Annex!$B$4/60,$B:$B),2)):BD155),IF(Data!$B$2="",0,"-"))</f>
        <v>-6.4618331538568992</v>
      </c>
      <c r="AY155" s="50">
        <f>IFERROR(AVERAGE(INDEX(BE:BE,IFERROR(MATCH($B155-Annex!$B$4/60,$B:$B),2)):BE155),IF(Data!$B$2="",0,"-"))</f>
        <v>1.7155191226695905</v>
      </c>
      <c r="AZ155" s="50">
        <f>IFERROR(AVERAGE(INDEX(BF:BF,IFERROR(MATCH($B155-Annex!$B$4/60,$B:$B),2)):BF155),IF(Data!$B$2="",0,"-"))</f>
        <v>1.4413952279884932</v>
      </c>
      <c r="BA155" s="50">
        <f>IFERROR((5.670373*10^-8*(BG155+273.15)^4+((Annex!$B$5+Annex!$B$6)*(BG155-J155)+Annex!$B$7*(BG155-INDEX(BG:BG,IFERROR(MATCH($B155-Annex!$B$9/60,$B:$B),2)))/(60*($B155-INDEX($B:$B,IFERROR(MATCH($B155-Annex!$B$9/60,$B:$B),2)))))/Annex!$B$8)/1000,IF(Data!$B$2="",0,"-"))</f>
        <v>16.8398110122071</v>
      </c>
      <c r="BB155" s="50">
        <f>IFERROR((5.670373*10^-8*(BH155+273.15)^4+((Annex!$B$5+Annex!$B$6)*(BH155-M155)+Annex!$B$7*(BH155-INDEX(BH:BH,IFERROR(MATCH($B155-Annex!$B$9/60,$B:$B),2)))/(60*($B155-INDEX($B:$B,IFERROR(MATCH($B155-Annex!$B$9/60,$B:$B),2)))))/Annex!$B$8)/1000,IF(Data!$B$2="",0,"-"))</f>
        <v>34.946193046950441</v>
      </c>
      <c r="BC155" s="50">
        <f>IFERROR((5.670373*10^-8*(BI155+273.15)^4+((Annex!$B$5+Annex!$B$6)*(BI155-P155)+Annex!$B$7*(BI155-INDEX(BI:BI,IFERROR(MATCH($B155-Annex!$B$9/60,$B:$B),2)))/(60*($B155-INDEX($B:$B,IFERROR(MATCH($B155-Annex!$B$9/60,$B:$B),2)))))/Annex!$B$8)/1000,IF(Data!$B$2="",0,"-"))</f>
        <v>3.8925630471779313</v>
      </c>
      <c r="BD155" s="50">
        <f>IFERROR((5.670373*10^-8*(BJ155+273.15)^4+((Annex!$B$5+Annex!$B$6)*(BJ155-S155)+Annex!$B$7*(BJ155-INDEX(BJ:BJ,IFERROR(MATCH($B155-Annex!$B$9/60,$B:$B),2)))/(60*($B155-INDEX($B:$B,IFERROR(MATCH($B155-Annex!$B$9/60,$B:$B),2)))))/Annex!$B$8)/1000,IF(Data!$B$2="",0,"-"))</f>
        <v>-18.04235855057345</v>
      </c>
      <c r="BE155" s="50">
        <f>IFERROR((5.670373*10^-8*(BK155+273.15)^4+((Annex!$B$5+Annex!$B$6)*(BK155-V155)+Annex!$B$7*(BK155-INDEX(BK:BK,IFERROR(MATCH($B155-Annex!$B$9/60,$B:$B),2)))/(60*($B155-INDEX($B:$B,IFERROR(MATCH($B155-Annex!$B$9/60,$B:$B),2)))))/Annex!$B$8)/1000,IF(Data!$B$2="",0,"-"))</f>
        <v>1.8181408732717617</v>
      </c>
      <c r="BF155" s="50">
        <f>IFERROR((5.670373*10^-8*(BL155+273.15)^4+((Annex!$B$5+Annex!$B$6)*(BL155-Y155)+Annex!$B$7*(BL155-INDEX(BL:BL,IFERROR(MATCH($B155-Annex!$B$9/60,$B:$B),2)))/(60*($B155-INDEX($B:$B,IFERROR(MATCH($B155-Annex!$B$9/60,$B:$B),2)))))/Annex!$B$8)/1000,IF(Data!$B$2="",0,"-"))</f>
        <v>1.5536578079107894</v>
      </c>
      <c r="BG155" s="20">
        <v>339.07</v>
      </c>
      <c r="BH155" s="20">
        <v>305.48500000000001</v>
      </c>
      <c r="BI155" s="20">
        <v>96.391999999999996</v>
      </c>
      <c r="BJ155" s="20">
        <v>247.57499999999999</v>
      </c>
      <c r="BK155" s="20">
        <v>49.622</v>
      </c>
      <c r="BL155" s="20">
        <v>48.762999999999998</v>
      </c>
    </row>
    <row r="156" spans="1:64" x14ac:dyDescent="0.3">
      <c r="A156" s="5">
        <v>155</v>
      </c>
      <c r="B156" s="19">
        <v>13.723000001627952</v>
      </c>
      <c r="C156" s="20">
        <v>130.87614400000001</v>
      </c>
      <c r="D156" s="20">
        <v>128.593187</v>
      </c>
      <c r="E156" s="20">
        <v>162.662419</v>
      </c>
      <c r="F156" s="49">
        <f>IFERROR(SUM(C156:E156),IF(Data!$B$2="",0,"-"))</f>
        <v>422.13175000000001</v>
      </c>
      <c r="G156" s="50">
        <f>IFERROR(F156-Annex!$B$10,IF(Data!$B$2="",0,"-"))</f>
        <v>145.50375000000003</v>
      </c>
      <c r="H156" s="50">
        <f>IFERROR(-14000*(G156-INDEX(G:G,IFERROR(MATCH($B156-Annex!$B$11/60,$B:$B),2)))/(60*($B156-INDEX($B:$B,IFERROR(MATCH($B156-Annex!$B$11/60,$B:$B),2)))),IF(Data!$B$2="",0,"-"))</f>
        <v>358.70087260445212</v>
      </c>
      <c r="I156" s="20">
        <v>1.8947968100000001</v>
      </c>
      <c r="J156" s="20">
        <v>248.18700000000001</v>
      </c>
      <c r="K156" s="20">
        <v>9.8999999999999993E+37</v>
      </c>
      <c r="L156" s="20">
        <v>632.76099999999997</v>
      </c>
      <c r="M156" s="20">
        <v>81.239000000000004</v>
      </c>
      <c r="N156" s="20">
        <v>704.21900000000005</v>
      </c>
      <c r="O156" s="20">
        <v>628.01199999999994</v>
      </c>
      <c r="P156" s="20">
        <v>70.557000000000002</v>
      </c>
      <c r="Q156" s="20">
        <v>315.31200000000001</v>
      </c>
      <c r="R156" s="20">
        <v>620.03599999999994</v>
      </c>
      <c r="S156" s="20">
        <v>213.011</v>
      </c>
      <c r="T156" s="20">
        <v>302.33</v>
      </c>
      <c r="U156" s="20">
        <v>303.99400000000003</v>
      </c>
      <c r="V156" s="20">
        <v>37.15</v>
      </c>
      <c r="W156" s="20">
        <v>178.80199999999999</v>
      </c>
      <c r="X156" s="20">
        <v>75.412000000000006</v>
      </c>
      <c r="Y156" s="20">
        <v>39.301000000000002</v>
      </c>
      <c r="Z156" s="20">
        <v>381.28699999999998</v>
      </c>
      <c r="AA156" s="20">
        <v>61.323</v>
      </c>
      <c r="AB156" s="20">
        <v>142.042</v>
      </c>
      <c r="AC156" s="20">
        <v>59.710999999999999</v>
      </c>
      <c r="AD156" s="20">
        <v>352.90600000000001</v>
      </c>
      <c r="AE156" s="20">
        <v>41.469000000000001</v>
      </c>
      <c r="AF156" s="50">
        <f>IFERROR(AVERAGE(INDEX(AJ:AJ,IFERROR(MATCH($B156-Annex!$B$4/60,$B:$B),2)):AJ156),IF(Data!$B$2="",0,"-"))</f>
        <v>1.5681103970230317</v>
      </c>
      <c r="AG156" s="50">
        <f>IFERROR(AVERAGE(INDEX(AK:AK,IFERROR(MATCH($B156-Annex!$B$4/60,$B:$B),2)):AK156),IF(Data!$B$2="",0,"-"))</f>
        <v>11.511543634744564</v>
      </c>
      <c r="AH156" s="50">
        <f>IFERROR(AVERAGE(INDEX(AL:AL,IFERROR(MATCH($B156-Annex!$B$4/60,$B:$B),2)):AL156),IF(Data!$B$2="",0,"-"))</f>
        <v>0.56823207797206199</v>
      </c>
      <c r="AI156" s="50">
        <f>IFERROR(AVERAGE(INDEX(AM:AM,IFERROR(MATCH($B156-Annex!$B$4/60,$B:$B),2)):AM156),IF(Data!$B$2="",0,"-"))</f>
        <v>-4.0180890434703063</v>
      </c>
      <c r="AJ156" s="50">
        <f>IFERROR((5.670373*10^-8*(AN156+273.15)^4+((Annex!$B$5+Annex!$B$6)*(AN156-J156)+Annex!$B$7*(AN156-INDEX(AN:AN,IFERROR(MATCH($B156-Annex!$B$9/60,$B:$B),2)))/(60*($B156-INDEX($B:$B,IFERROR(MATCH($B156-Annex!$B$9/60,$B:$B),2)))))/Annex!$B$8)/1000,IF(Data!$B$2="",0,"-"))</f>
        <v>1.7770999619073589</v>
      </c>
      <c r="AK156" s="50">
        <f>IFERROR((5.670373*10^-8*(AO156+273.15)^4+((Annex!$B$5+Annex!$B$6)*(AO156-M156)+Annex!$B$7*(AO156-INDEX(AO:AO,IFERROR(MATCH($B156-Annex!$B$9/60,$B:$B),2)))/(60*($B156-INDEX($B:$B,IFERROR(MATCH($B156-Annex!$B$9/60,$B:$B),2)))))/Annex!$B$8)/1000,IF(Data!$B$2="",0,"-"))</f>
        <v>42.809434853600827</v>
      </c>
      <c r="AL156" s="50">
        <f>IFERROR((5.670373*10^-8*(AP156+273.15)^4+((Annex!$B$5+Annex!$B$6)*(AP156-P156)+Annex!$B$7*(AP156-INDEX(AP:AP,IFERROR(MATCH($B156-Annex!$B$9/60,$B:$B),2)))/(60*($B156-INDEX($B:$B,IFERROR(MATCH($B156-Annex!$B$9/60,$B:$B),2)))))/Annex!$B$8)/1000,IF(Data!$B$2="",0,"-"))</f>
        <v>0.45711006515899955</v>
      </c>
      <c r="AM156" s="50">
        <f>IFERROR((5.670373*10^-8*(AQ156+273.15)^4+((Annex!$B$5+Annex!$B$6)*(AQ156-S156)+Annex!$B$7*(AQ156-INDEX(AQ:AQ,IFERROR(MATCH($B156-Annex!$B$9/60,$B:$B),2)))/(60*($B156-INDEX($B:$B,IFERROR(MATCH($B156-Annex!$B$9/60,$B:$B),2)))))/Annex!$B$8)/1000,IF(Data!$B$2="",0,"-"))</f>
        <v>-77.773110775913992</v>
      </c>
      <c r="AN156" s="20">
        <v>127.214</v>
      </c>
      <c r="AO156" s="20">
        <v>166.596</v>
      </c>
      <c r="AP156" s="20">
        <v>40.930999999999997</v>
      </c>
      <c r="AQ156" s="20">
        <v>116.827</v>
      </c>
      <c r="AR156" s="20">
        <v>531.81899999999996</v>
      </c>
      <c r="AS156" s="20">
        <v>57.219000000000001</v>
      </c>
      <c r="AT156" s="20">
        <v>187.572</v>
      </c>
      <c r="AU156" s="50">
        <f>IFERROR(AVERAGE(INDEX(BA:BA,IFERROR(MATCH($B156-Annex!$B$4/60,$B:$B),2)):BA156),IF(Data!$B$2="",0,"-"))</f>
        <v>15.972382432875017</v>
      </c>
      <c r="AV156" s="50">
        <f>IFERROR(AVERAGE(INDEX(BB:BB,IFERROR(MATCH($B156-Annex!$B$4/60,$B:$B),2)):BB156),IF(Data!$B$2="",0,"-"))</f>
        <v>2.3091840300957336</v>
      </c>
      <c r="AW156" s="50">
        <f>IFERROR(AVERAGE(INDEX(BC:BC,IFERROR(MATCH($B156-Annex!$B$4/60,$B:$B),2)):BC156),IF(Data!$B$2="",0,"-"))</f>
        <v>3.675687203774499</v>
      </c>
      <c r="AX156" s="50">
        <f>IFERROR(AVERAGE(INDEX(BD:BD,IFERROR(MATCH($B156-Annex!$B$4/60,$B:$B),2)):BD156),IF(Data!$B$2="",0,"-"))</f>
        <v>-39.986995514977828</v>
      </c>
      <c r="AY156" s="50">
        <f>IFERROR(AVERAGE(INDEX(BE:BE,IFERROR(MATCH($B156-Annex!$B$4/60,$B:$B),2)):BE156),IF(Data!$B$2="",0,"-"))</f>
        <v>1.7475133476970117</v>
      </c>
      <c r="AZ156" s="50">
        <f>IFERROR(AVERAGE(INDEX(BF:BF,IFERROR(MATCH($B156-Annex!$B$4/60,$B:$B),2)):BF156),IF(Data!$B$2="",0,"-"))</f>
        <v>1.4755883988881107</v>
      </c>
      <c r="BA156" s="50">
        <f>IFERROR((5.670373*10^-8*(BG156+273.15)^4+((Annex!$B$5+Annex!$B$6)*(BG156-J156)+Annex!$B$7*(BG156-INDEX(BG:BG,IFERROR(MATCH($B156-Annex!$B$9/60,$B:$B),2)))/(60*($B156-INDEX($B:$B,IFERROR(MATCH($B156-Annex!$B$9/60,$B:$B),2)))))/Annex!$B$8)/1000,IF(Data!$B$2="",0,"-"))</f>
        <v>16.948965810917237</v>
      </c>
      <c r="BB156" s="50">
        <f>IFERROR((5.670373*10^-8*(BH156+273.15)^4+((Annex!$B$5+Annex!$B$6)*(BH156-M156)+Annex!$B$7*(BH156-INDEX(BH:BH,IFERROR(MATCH($B156-Annex!$B$9/60,$B:$B),2)))/(60*($B156-INDEX($B:$B,IFERROR(MATCH($B156-Annex!$B$9/60,$B:$B),2)))))/Annex!$B$8)/1000,IF(Data!$B$2="",0,"-"))</f>
        <v>-67.58731213963631</v>
      </c>
      <c r="BC156" s="50">
        <f>IFERROR((5.670373*10^-8*(BI156+273.15)^4+((Annex!$B$5+Annex!$B$6)*(BI156-P156)+Annex!$B$7*(BI156-INDEX(BI:BI,IFERROR(MATCH($B156-Annex!$B$9/60,$B:$B),2)))/(60*($B156-INDEX($B:$B,IFERROR(MATCH($B156-Annex!$B$9/60,$B:$B),2)))))/Annex!$B$8)/1000,IF(Data!$B$2="",0,"-"))</f>
        <v>3.852195540525857</v>
      </c>
      <c r="BD156" s="50">
        <f>IFERROR((5.670373*10^-8*(BJ156+273.15)^4+((Annex!$B$5+Annex!$B$6)*(BJ156-S156)+Annex!$B$7*(BJ156-INDEX(BJ:BJ,IFERROR(MATCH($B156-Annex!$B$9/60,$B:$B),2)))/(60*($B156-INDEX($B:$B,IFERROR(MATCH($B156-Annex!$B$9/60,$B:$B),2)))))/Annex!$B$8)/1000,IF(Data!$B$2="",0,"-"))</f>
        <v>-138.95372710114751</v>
      </c>
      <c r="BE156" s="50">
        <f>IFERROR((5.670373*10^-8*(BK156+273.15)^4+((Annex!$B$5+Annex!$B$6)*(BK156-V156)+Annex!$B$7*(BK156-INDEX(BK:BK,IFERROR(MATCH($B156-Annex!$B$9/60,$B:$B),2)))/(60*($B156-INDEX($B:$B,IFERROR(MATCH($B156-Annex!$B$9/60,$B:$B),2)))))/Annex!$B$8)/1000,IF(Data!$B$2="",0,"-"))</f>
        <v>1.7717776292641609</v>
      </c>
      <c r="BF156" s="50">
        <f>IFERROR((5.670373*10^-8*(BL156+273.15)^4+((Annex!$B$5+Annex!$B$6)*(BL156-Y156)+Annex!$B$7*(BL156-INDEX(BL:BL,IFERROR(MATCH($B156-Annex!$B$9/60,$B:$B),2)))/(60*($B156-INDEX($B:$B,IFERROR(MATCH($B156-Annex!$B$9/60,$B:$B),2)))))/Annex!$B$8)/1000,IF(Data!$B$2="",0,"-"))</f>
        <v>1.5433971879942741</v>
      </c>
      <c r="BG156" s="20">
        <v>345.86399999999998</v>
      </c>
      <c r="BH156" s="20">
        <v>175.79599999999999</v>
      </c>
      <c r="BI156" s="20">
        <v>98.706999999999994</v>
      </c>
      <c r="BJ156" s="20">
        <v>15.606</v>
      </c>
      <c r="BK156" s="20">
        <v>50.515999999999998</v>
      </c>
      <c r="BL156" s="20">
        <v>49.484999999999999</v>
      </c>
    </row>
    <row r="157" spans="1:64" x14ac:dyDescent="0.3">
      <c r="A157" s="5">
        <v>156</v>
      </c>
      <c r="B157" s="19">
        <v>13.819000002695248</v>
      </c>
      <c r="C157" s="20">
        <v>130.89322999999999</v>
      </c>
      <c r="D157" s="20">
        <v>128.57282499999999</v>
      </c>
      <c r="E157" s="20">
        <v>162.57441399999999</v>
      </c>
      <c r="F157" s="49">
        <f>IFERROR(SUM(C157:E157),IF(Data!$B$2="",0,"-"))</f>
        <v>422.04046899999997</v>
      </c>
      <c r="G157" s="50">
        <f>IFERROR(F157-Annex!$B$10,IF(Data!$B$2="",0,"-"))</f>
        <v>145.41246899999999</v>
      </c>
      <c r="H157" s="50">
        <f>IFERROR(-14000*(G157-INDEX(G:G,IFERROR(MATCH($B157-Annex!$B$11/60,$B:$B),2)))/(60*($B157-INDEX($B:$B,IFERROR(MATCH($B157-Annex!$B$11/60,$B:$B),2)))),IF(Data!$B$2="",0,"-"))</f>
        <v>313.42142452876652</v>
      </c>
      <c r="I157" s="20">
        <v>1.9360218199999999</v>
      </c>
      <c r="J157" s="20">
        <v>249.36699999999999</v>
      </c>
      <c r="K157" s="20">
        <v>9.8999999999999993E+37</v>
      </c>
      <c r="L157" s="20">
        <v>637.06399999999996</v>
      </c>
      <c r="M157" s="20">
        <v>191.49299999999999</v>
      </c>
      <c r="N157" s="20">
        <v>499.12599999999998</v>
      </c>
      <c r="O157" s="20">
        <v>628.99300000000005</v>
      </c>
      <c r="P157" s="20">
        <v>71.608000000000004</v>
      </c>
      <c r="Q157" s="20">
        <v>314.24299999999999</v>
      </c>
      <c r="R157" s="20">
        <v>590.87099999999998</v>
      </c>
      <c r="S157" s="20">
        <v>138.70500000000001</v>
      </c>
      <c r="T157" s="20">
        <v>229.46</v>
      </c>
      <c r="U157" s="20">
        <v>318.76900000000001</v>
      </c>
      <c r="V157" s="20">
        <v>35.284999999999997</v>
      </c>
      <c r="W157" s="20">
        <v>119.247</v>
      </c>
      <c r="X157" s="20">
        <v>76.308000000000007</v>
      </c>
      <c r="Y157" s="20">
        <v>39.396000000000001</v>
      </c>
      <c r="Z157" s="20">
        <v>321.06900000000002</v>
      </c>
      <c r="AA157" s="20">
        <v>60.527000000000001</v>
      </c>
      <c r="AB157" s="20">
        <v>97.084999999999994</v>
      </c>
      <c r="AC157" s="20">
        <v>61.158999999999999</v>
      </c>
      <c r="AD157" s="20">
        <v>380.637</v>
      </c>
      <c r="AE157" s="20">
        <v>41.823999999999998</v>
      </c>
      <c r="AF157" s="50">
        <f>IFERROR(AVERAGE(INDEX(AJ:AJ,IFERROR(MATCH($B157-Annex!$B$4/60,$B:$B),2)):AJ157),IF(Data!$B$2="",0,"-"))</f>
        <v>1.7010476461990152</v>
      </c>
      <c r="AG157" s="50">
        <f>IFERROR(AVERAGE(INDEX(AK:AK,IFERROR(MATCH($B157-Annex!$B$4/60,$B:$B),2)):AK157),IF(Data!$B$2="",0,"-"))</f>
        <v>-8.31025333449419</v>
      </c>
      <c r="AH157" s="50">
        <f>IFERROR(AVERAGE(INDEX(AL:AL,IFERROR(MATCH($B157-Annex!$B$4/60,$B:$B),2)):AL157),IF(Data!$B$2="",0,"-"))</f>
        <v>0.5467596902199553</v>
      </c>
      <c r="AI157" s="50">
        <f>IFERROR(AVERAGE(INDEX(AM:AM,IFERROR(MATCH($B157-Annex!$B$4/60,$B:$B),2)):AM157),IF(Data!$B$2="",0,"-"))</f>
        <v>7.5917161572762177</v>
      </c>
      <c r="AJ157" s="50">
        <f>IFERROR((5.670373*10^-8*(AN157+273.15)^4+((Annex!$B$5+Annex!$B$6)*(AN157-J157)+Annex!$B$7*(AN157-INDEX(AN:AN,IFERROR(MATCH($B157-Annex!$B$9/60,$B:$B),2)))/(60*($B157-INDEX($B:$B,IFERROR(MATCH($B157-Annex!$B$9/60,$B:$B),2)))))/Annex!$B$8)/1000,IF(Data!$B$2="",0,"-"))</f>
        <v>1.8708550993262187</v>
      </c>
      <c r="AK157" s="50">
        <f>IFERROR((5.670373*10^-8*(AO157+273.15)^4+((Annex!$B$5+Annex!$B$6)*(AO157-M157)+Annex!$B$7*(AO157-INDEX(AO:AO,IFERROR(MATCH($B157-Annex!$B$9/60,$B:$B),2)))/(60*($B157-INDEX($B:$B,IFERROR(MATCH($B157-Annex!$B$9/60,$B:$B),2)))))/Annex!$B$8)/1000,IF(Data!$B$2="",0,"-"))</f>
        <v>-51.318369831010557</v>
      </c>
      <c r="AL157" s="50">
        <f>IFERROR((5.670373*10^-8*(AP157+273.15)^4+((Annex!$B$5+Annex!$B$6)*(AP157-P157)+Annex!$B$7*(AP157-INDEX(AP:AP,IFERROR(MATCH($B157-Annex!$B$9/60,$B:$B),2)))/(60*($B157-INDEX($B:$B,IFERROR(MATCH($B157-Annex!$B$9/60,$B:$B),2)))))/Annex!$B$8)/1000,IF(Data!$B$2="",0,"-"))</f>
        <v>0.42790995664004872</v>
      </c>
      <c r="AM157" s="50">
        <f>IFERROR((5.670373*10^-8*(AQ157+273.15)^4+((Annex!$B$5+Annex!$B$6)*(AQ157-S157)+Annex!$B$7*(AQ157-INDEX(AQ:AQ,IFERROR(MATCH($B157-Annex!$B$9/60,$B:$B),2)))/(60*($B157-INDEX($B:$B,IFERROR(MATCH($B157-Annex!$B$9/60,$B:$B),2)))))/Annex!$B$8)/1000,IF(Data!$B$2="",0,"-"))</f>
        <v>8.9022367091500492</v>
      </c>
      <c r="AN157" s="20">
        <v>130.57900000000001</v>
      </c>
      <c r="AO157" s="20">
        <v>33.375</v>
      </c>
      <c r="AP157" s="20">
        <v>41.529000000000003</v>
      </c>
      <c r="AQ157" s="20">
        <v>113.068</v>
      </c>
      <c r="AR157" s="20">
        <v>535.66399999999999</v>
      </c>
      <c r="AS157" s="20">
        <v>58.396000000000001</v>
      </c>
      <c r="AT157" s="20">
        <v>120.983</v>
      </c>
      <c r="AU157" s="50">
        <f>IFERROR(AVERAGE(INDEX(BA:BA,IFERROR(MATCH($B157-Annex!$B$4/60,$B:$B),2)):BA157),IF(Data!$B$2="",0,"-"))</f>
        <v>16.388548344636146</v>
      </c>
      <c r="AV157" s="50">
        <f>IFERROR(AVERAGE(INDEX(BB:BB,IFERROR(MATCH($B157-Annex!$B$4/60,$B:$B),2)):BB157),IF(Data!$B$2="",0,"-"))</f>
        <v>-4.8477594631641443</v>
      </c>
      <c r="AW157" s="50">
        <f>IFERROR(AVERAGE(INDEX(BC:BC,IFERROR(MATCH($B157-Annex!$B$4/60,$B:$B),2)):BC157),IF(Data!$B$2="",0,"-"))</f>
        <v>3.7704637669648338</v>
      </c>
      <c r="AX157" s="50">
        <f>IFERROR(AVERAGE(INDEX(BD:BD,IFERROR(MATCH($B157-Annex!$B$4/60,$B:$B),2)):BD157),IF(Data!$B$2="",0,"-"))</f>
        <v>-30.61503024225312</v>
      </c>
      <c r="AY157" s="50">
        <f>IFERROR(AVERAGE(INDEX(BE:BE,IFERROR(MATCH($B157-Annex!$B$4/60,$B:$B),2)):BE157),IF(Data!$B$2="",0,"-"))</f>
        <v>1.7701097938596624</v>
      </c>
      <c r="AZ157" s="50">
        <f>IFERROR(AVERAGE(INDEX(BF:BF,IFERROR(MATCH($B157-Annex!$B$4/60,$B:$B),2)):BF157),IF(Data!$B$2="",0,"-"))</f>
        <v>1.5017911518756439</v>
      </c>
      <c r="BA157" s="50">
        <f>IFERROR((5.670373*10^-8*(BG157+273.15)^4+((Annex!$B$5+Annex!$B$6)*(BG157-J157)+Annex!$B$7*(BG157-INDEX(BG:BG,IFERROR(MATCH($B157-Annex!$B$9/60,$B:$B),2)))/(60*($B157-INDEX($B:$B,IFERROR(MATCH($B157-Annex!$B$9/60,$B:$B),2)))))/Annex!$B$8)/1000,IF(Data!$B$2="",0,"-"))</f>
        <v>17.245063765263499</v>
      </c>
      <c r="BB157" s="50">
        <f>IFERROR((5.670373*10^-8*(BH157+273.15)^4+((Annex!$B$5+Annex!$B$6)*(BH157-M157)+Annex!$B$7*(BH157-INDEX(BH:BH,IFERROR(MATCH($B157-Annex!$B$9/60,$B:$B),2)))/(60*($B157-INDEX($B:$B,IFERROR(MATCH($B157-Annex!$B$9/60,$B:$B),2)))))/Annex!$B$8)/1000,IF(Data!$B$2="",0,"-"))</f>
        <v>-80.5554959275063</v>
      </c>
      <c r="BC157" s="50">
        <f>IFERROR((5.670373*10^-8*(BI157+273.15)^4+((Annex!$B$5+Annex!$B$6)*(BI157-P157)+Annex!$B$7*(BI157-INDEX(BI:BI,IFERROR(MATCH($B157-Annex!$B$9/60,$B:$B),2)))/(60*($B157-INDEX($B:$B,IFERROR(MATCH($B157-Annex!$B$9/60,$B:$B),2)))))/Annex!$B$8)/1000,IF(Data!$B$2="",0,"-"))</f>
        <v>3.9333889326968983</v>
      </c>
      <c r="BD157" s="50">
        <f>IFERROR((5.670373*10^-8*(BJ157+273.15)^4+((Annex!$B$5+Annex!$B$6)*(BJ157-S157)+Annex!$B$7*(BJ157-INDEX(BJ:BJ,IFERROR(MATCH($B157-Annex!$B$9/60,$B:$B),2)))/(60*($B157-INDEX($B:$B,IFERROR(MATCH($B157-Annex!$B$9/60,$B:$B),2)))))/Annex!$B$8)/1000,IF(Data!$B$2="",0,"-"))</f>
        <v>-6.9486785914499469</v>
      </c>
      <c r="BE157" s="50">
        <f>IFERROR((5.670373*10^-8*(BK157+273.15)^4+((Annex!$B$5+Annex!$B$6)*(BK157-V157)+Annex!$B$7*(BK157-INDEX(BK:BK,IFERROR(MATCH($B157-Annex!$B$9/60,$B:$B),2)))/(60*($B157-INDEX($B:$B,IFERROR(MATCH($B157-Annex!$B$9/60,$B:$B),2)))))/Annex!$B$8)/1000,IF(Data!$B$2="",0,"-"))</f>
        <v>1.8348035726432377</v>
      </c>
      <c r="BF157" s="50">
        <f>IFERROR((5.670373*10^-8*(BL157+273.15)^4+((Annex!$B$5+Annex!$B$6)*(BL157-Y157)+Annex!$B$7*(BL157-INDEX(BL:BL,IFERROR(MATCH($B157-Annex!$B$9/60,$B:$B),2)))/(60*($B157-INDEX($B:$B,IFERROR(MATCH($B157-Annex!$B$9/60,$B:$B),2)))))/Annex!$B$8)/1000,IF(Data!$B$2="",0,"-"))</f>
        <v>1.5745680986414223</v>
      </c>
      <c r="BG157" s="20">
        <v>352.72699999999998</v>
      </c>
      <c r="BH157" s="20">
        <v>128.446</v>
      </c>
      <c r="BI157" s="20">
        <v>101.128</v>
      </c>
      <c r="BJ157" s="20">
        <v>220.84</v>
      </c>
      <c r="BK157" s="20">
        <v>51.469000000000001</v>
      </c>
      <c r="BL157" s="20">
        <v>50.317999999999998</v>
      </c>
    </row>
    <row r="158" spans="1:64" x14ac:dyDescent="0.3">
      <c r="A158" s="5">
        <v>157</v>
      </c>
      <c r="B158" s="19">
        <v>13.91516666742973</v>
      </c>
      <c r="C158" s="20">
        <v>130.72805600000001</v>
      </c>
      <c r="D158" s="20">
        <v>128.53780499999999</v>
      </c>
      <c r="E158" s="20">
        <v>162.52959100000001</v>
      </c>
      <c r="F158" s="49">
        <f>IFERROR(SUM(C158:E158),IF(Data!$B$2="",0,"-"))</f>
        <v>421.79545199999995</v>
      </c>
      <c r="G158" s="50">
        <f>IFERROR(F158-Annex!$B$10,IF(Data!$B$2="",0,"-"))</f>
        <v>145.16745199999997</v>
      </c>
      <c r="H158" s="50">
        <f>IFERROR(-14000*(G158-INDEX(G:G,IFERROR(MATCH($B158-Annex!$B$11/60,$B:$B),2)))/(60*($B158-INDEX($B:$B,IFERROR(MATCH($B158-Annex!$B$11/60,$B:$B),2)))),IF(Data!$B$2="",0,"-"))</f>
        <v>374.68018217215399</v>
      </c>
      <c r="I158" s="20">
        <v>2.0596968599999999</v>
      </c>
      <c r="J158" s="20">
        <v>253.952</v>
      </c>
      <c r="K158" s="20">
        <v>9.8999999999999993E+37</v>
      </c>
      <c r="L158" s="20">
        <v>635.80600000000004</v>
      </c>
      <c r="M158" s="20">
        <v>272.13</v>
      </c>
      <c r="N158" s="20">
        <v>836.35599999999999</v>
      </c>
      <c r="O158" s="20">
        <v>630.95600000000002</v>
      </c>
      <c r="P158" s="20">
        <v>70.855000000000004</v>
      </c>
      <c r="Q158" s="20">
        <v>345.29500000000002</v>
      </c>
      <c r="R158" s="20">
        <v>593.22799999999995</v>
      </c>
      <c r="S158" s="20">
        <v>208.566</v>
      </c>
      <c r="T158" s="20">
        <v>286.56700000000001</v>
      </c>
      <c r="U158" s="20">
        <v>325.09100000000001</v>
      </c>
      <c r="V158" s="20">
        <v>34.567999999999998</v>
      </c>
      <c r="W158" s="20">
        <v>203.63399999999999</v>
      </c>
      <c r="X158" s="20">
        <v>77.281999999999996</v>
      </c>
      <c r="Y158" s="20">
        <v>40.036999999999999</v>
      </c>
      <c r="Z158" s="20">
        <v>217.53399999999999</v>
      </c>
      <c r="AA158" s="20">
        <v>60.252000000000002</v>
      </c>
      <c r="AB158" s="20">
        <v>185.232</v>
      </c>
      <c r="AC158" s="20">
        <v>59.168999999999997</v>
      </c>
      <c r="AD158" s="20">
        <v>231.69499999999999</v>
      </c>
      <c r="AE158" s="20">
        <v>42.084000000000003</v>
      </c>
      <c r="AF158" s="50">
        <f>IFERROR(AVERAGE(INDEX(AJ:AJ,IFERROR(MATCH($B158-Annex!$B$4/60,$B:$B),2)):AJ158),IF(Data!$B$2="",0,"-"))</f>
        <v>1.743863109303261</v>
      </c>
      <c r="AG158" s="50">
        <f>IFERROR(AVERAGE(INDEX(AK:AK,IFERROR(MATCH($B158-Annex!$B$4/60,$B:$B),2)):AK158),IF(Data!$B$2="",0,"-"))</f>
        <v>-19.723673010427465</v>
      </c>
      <c r="AH158" s="50">
        <f>IFERROR(AVERAGE(INDEX(AL:AL,IFERROR(MATCH($B158-Annex!$B$4/60,$B:$B),2)):AL158),IF(Data!$B$2="",0,"-"))</f>
        <v>0.51925151852911944</v>
      </c>
      <c r="AI158" s="50">
        <f>IFERROR(AVERAGE(INDEX(AM:AM,IFERROR(MATCH($B158-Annex!$B$4/60,$B:$B),2)):AM158),IF(Data!$B$2="",0,"-"))</f>
        <v>5.4403169752464136</v>
      </c>
      <c r="AJ158" s="50">
        <f>IFERROR((5.670373*10^-8*(AN158+273.15)^4+((Annex!$B$5+Annex!$B$6)*(AN158-J158)+Annex!$B$7*(AN158-INDEX(AN:AN,IFERROR(MATCH($B158-Annex!$B$9/60,$B:$B),2)))/(60*($B158-INDEX($B:$B,IFERROR(MATCH($B158-Annex!$B$9/60,$B:$B),2)))))/Annex!$B$8)/1000,IF(Data!$B$2="",0,"-"))</f>
        <v>1.874734895793571</v>
      </c>
      <c r="AK158" s="50">
        <f>IFERROR((5.670373*10^-8*(AO158+273.15)^4+((Annex!$B$5+Annex!$B$6)*(AO158-M158)+Annex!$B$7*(AO158-INDEX(AO:AO,IFERROR(MATCH($B158-Annex!$B$9/60,$B:$B),2)))/(60*($B158-INDEX($B:$B,IFERROR(MATCH($B158-Annex!$B$9/60,$B:$B),2)))))/Annex!$B$8)/1000,IF(Data!$B$2="",0,"-"))</f>
        <v>-37.74218788240988</v>
      </c>
      <c r="AL158" s="50">
        <f>IFERROR((5.670373*10^-8*(AP158+273.15)^4+((Annex!$B$5+Annex!$B$6)*(AP158-P158)+Annex!$B$7*(AP158-INDEX(AP:AP,IFERROR(MATCH($B158-Annex!$B$9/60,$B:$B),2)))/(60*($B158-INDEX($B:$B,IFERROR(MATCH($B158-Annex!$B$9/60,$B:$B),2)))))/Annex!$B$8)/1000,IF(Data!$B$2="",0,"-"))</f>
        <v>0.42935157358398396</v>
      </c>
      <c r="AM158" s="50">
        <f>IFERROR((5.670373*10^-8*(AQ158+273.15)^4+((Annex!$B$5+Annex!$B$6)*(AQ158-S158)+Annex!$B$7*(AQ158-INDEX(AQ:AQ,IFERROR(MATCH($B158-Annex!$B$9/60,$B:$B),2)))/(60*($B158-INDEX($B:$B,IFERROR(MATCH($B158-Annex!$B$9/60,$B:$B),2)))))/Annex!$B$8)/1000,IF(Data!$B$2="",0,"-"))</f>
        <v>20.705338776263712</v>
      </c>
      <c r="AN158" s="20">
        <v>133.84899999999999</v>
      </c>
      <c r="AO158" s="20">
        <v>90.504000000000005</v>
      </c>
      <c r="AP158" s="20">
        <v>42.067</v>
      </c>
      <c r="AQ158" s="20">
        <v>160.29</v>
      </c>
      <c r="AR158" s="20">
        <v>539.38499999999999</v>
      </c>
      <c r="AS158" s="20">
        <v>59.564</v>
      </c>
      <c r="AT158" s="20">
        <v>267.577</v>
      </c>
      <c r="AU158" s="50">
        <f>IFERROR(AVERAGE(INDEX(BA:BA,IFERROR(MATCH($B158-Annex!$B$4/60,$B:$B),2)):BA158),IF(Data!$B$2="",0,"-"))</f>
        <v>16.724077766611774</v>
      </c>
      <c r="AV158" s="50">
        <f>IFERROR(AVERAGE(INDEX(BB:BB,IFERROR(MATCH($B158-Annex!$B$4/60,$B:$B),2)):BB158),IF(Data!$B$2="",0,"-"))</f>
        <v>-20.170256169137012</v>
      </c>
      <c r="AW158" s="50">
        <f>IFERROR(AVERAGE(INDEX(BC:BC,IFERROR(MATCH($B158-Annex!$B$4/60,$B:$B),2)):BC158),IF(Data!$B$2="",0,"-"))</f>
        <v>3.8424631292691207</v>
      </c>
      <c r="AX158" s="50">
        <f>IFERROR(AVERAGE(INDEX(BD:BD,IFERROR(MATCH($B158-Annex!$B$4/60,$B:$B),2)):BD158),IF(Data!$B$2="",0,"-"))</f>
        <v>-10.933065194372716</v>
      </c>
      <c r="AY158" s="50">
        <f>IFERROR(AVERAGE(INDEX(BE:BE,IFERROR(MATCH($B158-Annex!$B$4/60,$B:$B),2)):BE158),IF(Data!$B$2="",0,"-"))</f>
        <v>1.7967382502555664</v>
      </c>
      <c r="AZ158" s="50">
        <f>IFERROR(AVERAGE(INDEX(BF:BF,IFERROR(MATCH($B158-Annex!$B$4/60,$B:$B),2)):BF158),IF(Data!$B$2="",0,"-"))</f>
        <v>1.5287823185850389</v>
      </c>
      <c r="BA158" s="50">
        <f>IFERROR((5.670373*10^-8*(BG158+273.15)^4+((Annex!$B$5+Annex!$B$6)*(BG158-J158)+Annex!$B$7*(BG158-INDEX(BG:BG,IFERROR(MATCH($B158-Annex!$B$9/60,$B:$B),2)))/(60*($B158-INDEX($B:$B,IFERROR(MATCH($B158-Annex!$B$9/60,$B:$B),2)))))/Annex!$B$8)/1000,IF(Data!$B$2="",0,"-"))</f>
        <v>17.553518098087626</v>
      </c>
      <c r="BB158" s="50">
        <f>IFERROR((5.670373*10^-8*(BH158+273.15)^4+((Annex!$B$5+Annex!$B$6)*(BH158-M158)+Annex!$B$7*(BH158-INDEX(BH:BH,IFERROR(MATCH($B158-Annex!$B$9/60,$B:$B),2)))/(60*($B158-INDEX($B:$B,IFERROR(MATCH($B158-Annex!$B$9/60,$B:$B),2)))))/Annex!$B$8)/1000,IF(Data!$B$2="",0,"-"))</f>
        <v>-78.33926051086425</v>
      </c>
      <c r="BC158" s="50">
        <f>IFERROR((5.670373*10^-8*(BI158+273.15)^4+((Annex!$B$5+Annex!$B$6)*(BI158-P158)+Annex!$B$7*(BI158-INDEX(BI:BI,IFERROR(MATCH($B158-Annex!$B$9/60,$B:$B),2)))/(60*($B158-INDEX($B:$B,IFERROR(MATCH($B158-Annex!$B$9/60,$B:$B),2)))))/Annex!$B$8)/1000,IF(Data!$B$2="",0,"-"))</f>
        <v>3.9934595387818246</v>
      </c>
      <c r="BD158" s="50">
        <f>IFERROR((5.670373*10^-8*(BJ158+273.15)^4+((Annex!$B$5+Annex!$B$6)*(BJ158-S158)+Annex!$B$7*(BJ158-INDEX(BJ:BJ,IFERROR(MATCH($B158-Annex!$B$9/60,$B:$B),2)))/(60*($B158-INDEX($B:$B,IFERROR(MATCH($B158-Annex!$B$9/60,$B:$B),2)))))/Annex!$B$8)/1000,IF(Data!$B$2="",0,"-"))</f>
        <v>94.36364062180553</v>
      </c>
      <c r="BE158" s="50">
        <f>IFERROR((5.670373*10^-8*(BK158+273.15)^4+((Annex!$B$5+Annex!$B$6)*(BK158-V158)+Annex!$B$7*(BK158-INDEX(BK:BK,IFERROR(MATCH($B158-Annex!$B$9/60,$B:$B),2)))/(60*($B158-INDEX($B:$B,IFERROR(MATCH($B158-Annex!$B$9/60,$B:$B),2)))))/Annex!$B$8)/1000,IF(Data!$B$2="",0,"-"))</f>
        <v>1.9032703885440891</v>
      </c>
      <c r="BF158" s="50">
        <f>IFERROR((5.670373*10^-8*(BL158+273.15)^4+((Annex!$B$5+Annex!$B$6)*(BL158-Y158)+Annex!$B$7*(BL158-INDEX(BL:BL,IFERROR(MATCH($B158-Annex!$B$9/60,$B:$B),2)))/(60*($B158-INDEX($B:$B,IFERROR(MATCH($B158-Annex!$B$9/60,$B:$B),2)))))/Annex!$B$8)/1000,IF(Data!$B$2="",0,"-"))</f>
        <v>1.5819516457327285</v>
      </c>
      <c r="BG158" s="20">
        <v>359.28699999999998</v>
      </c>
      <c r="BH158" s="20">
        <v>15.561</v>
      </c>
      <c r="BI158" s="20">
        <v>103.36799999999999</v>
      </c>
      <c r="BJ158" s="20">
        <v>215.41300000000001</v>
      </c>
      <c r="BK158" s="20">
        <v>52.414999999999999</v>
      </c>
      <c r="BL158" s="20">
        <v>51.04</v>
      </c>
    </row>
    <row r="159" spans="1:64" x14ac:dyDescent="0.3">
      <c r="A159" s="5">
        <v>158</v>
      </c>
      <c r="B159" s="19">
        <v>13.998666673433036</v>
      </c>
      <c r="C159" s="20">
        <v>130.65320800000001</v>
      </c>
      <c r="D159" s="20">
        <v>128.49872099999999</v>
      </c>
      <c r="E159" s="20">
        <v>162.40736200000001</v>
      </c>
      <c r="F159" s="49">
        <f>IFERROR(SUM(C159:E159),IF(Data!$B$2="",0,"-"))</f>
        <v>421.55929100000003</v>
      </c>
      <c r="G159" s="50">
        <f>IFERROR(F159-Annex!$B$10,IF(Data!$B$2="",0,"-"))</f>
        <v>144.93129100000004</v>
      </c>
      <c r="H159" s="50">
        <f>IFERROR(-14000*(G159-INDEX(G:G,IFERROR(MATCH($B159-Annex!$B$11/60,$B:$B),2)))/(60*($B159-INDEX($B:$B,IFERROR(MATCH($B159-Annex!$B$11/60,$B:$B),2)))),IF(Data!$B$2="",0,"-"))</f>
        <v>350.36718567074291</v>
      </c>
      <c r="I159" s="20">
        <v>2.10092188</v>
      </c>
      <c r="J159" s="20">
        <v>248.66800000000001</v>
      </c>
      <c r="K159" s="20">
        <v>9.8999999999999993E+37</v>
      </c>
      <c r="L159" s="20">
        <v>638.28899999999999</v>
      </c>
      <c r="M159" s="20">
        <v>344.58300000000003</v>
      </c>
      <c r="N159" s="20">
        <v>545.62199999999996</v>
      </c>
      <c r="O159" s="20">
        <v>631.15800000000002</v>
      </c>
      <c r="P159" s="20">
        <v>69.111000000000004</v>
      </c>
      <c r="Q159" s="20">
        <v>338.21100000000001</v>
      </c>
      <c r="R159" s="20">
        <v>596.68700000000001</v>
      </c>
      <c r="S159" s="20">
        <v>138.071</v>
      </c>
      <c r="T159" s="20">
        <v>226.32</v>
      </c>
      <c r="U159" s="20">
        <v>332.02199999999999</v>
      </c>
      <c r="V159" s="20">
        <v>33.936</v>
      </c>
      <c r="W159" s="20">
        <v>275.471</v>
      </c>
      <c r="X159" s="20">
        <v>78</v>
      </c>
      <c r="Y159" s="20">
        <v>41.234000000000002</v>
      </c>
      <c r="Z159" s="20">
        <v>281.779</v>
      </c>
      <c r="AA159" s="20">
        <v>60.131999999999998</v>
      </c>
      <c r="AB159" s="20">
        <v>101.645</v>
      </c>
      <c r="AC159" s="20">
        <v>57.037999999999997</v>
      </c>
      <c r="AD159" s="20">
        <v>316.858</v>
      </c>
      <c r="AE159" s="20">
        <v>42.448</v>
      </c>
      <c r="AF159" s="50">
        <f>IFERROR(AVERAGE(INDEX(AJ:AJ,IFERROR(MATCH($B159-Annex!$B$4/60,$B:$B),2)):AJ159),IF(Data!$B$2="",0,"-"))</f>
        <v>1.7991787309481899</v>
      </c>
      <c r="AG159" s="50">
        <f>IFERROR(AVERAGE(INDEX(AK:AK,IFERROR(MATCH($B159-Annex!$B$4/60,$B:$B),2)):AK159),IF(Data!$B$2="",0,"-"))</f>
        <v>-12.271179242228543</v>
      </c>
      <c r="AH159" s="50">
        <f>IFERROR(AVERAGE(INDEX(AL:AL,IFERROR(MATCH($B159-Annex!$B$4/60,$B:$B),2)):AL159),IF(Data!$B$2="",0,"-"))</f>
        <v>0.50182090552459113</v>
      </c>
      <c r="AI159" s="50">
        <f>IFERROR(AVERAGE(INDEX(AM:AM,IFERROR(MATCH($B159-Annex!$B$4/60,$B:$B),2)):AM159),IF(Data!$B$2="",0,"-"))</f>
        <v>16.975649056317138</v>
      </c>
      <c r="AJ159" s="50">
        <f>IFERROR((5.670373*10^-8*(AN159+273.15)^4+((Annex!$B$5+Annex!$B$6)*(AN159-J159)+Annex!$B$7*(AN159-INDEX(AN:AN,IFERROR(MATCH($B159-Annex!$B$9/60,$B:$B),2)))/(60*($B159-INDEX($B:$B,IFERROR(MATCH($B159-Annex!$B$9/60,$B:$B),2)))))/Annex!$B$8)/1000,IF(Data!$B$2="",0,"-"))</f>
        <v>2.0611696255925485</v>
      </c>
      <c r="AK159" s="50">
        <f>IFERROR((5.670373*10^-8*(AO159+273.15)^4+((Annex!$B$5+Annex!$B$6)*(AO159-M159)+Annex!$B$7*(AO159-INDEX(AO:AO,IFERROR(MATCH($B159-Annex!$B$9/60,$B:$B),2)))/(60*($B159-INDEX($B:$B,IFERROR(MATCH($B159-Annex!$B$9/60,$B:$B),2)))))/Annex!$B$8)/1000,IF(Data!$B$2="",0,"-"))</f>
        <v>-18.498154498183656</v>
      </c>
      <c r="AL159" s="50">
        <f>IFERROR((5.670373*10^-8*(AP159+273.15)^4+((Annex!$B$5+Annex!$B$6)*(AP159-P159)+Annex!$B$7*(AP159-INDEX(AP:AP,IFERROR(MATCH($B159-Annex!$B$9/60,$B:$B),2)))/(60*($B159-INDEX($B:$B,IFERROR(MATCH($B159-Annex!$B$9/60,$B:$B),2)))))/Annex!$B$8)/1000,IF(Data!$B$2="",0,"-"))</f>
        <v>0.50886119013687436</v>
      </c>
      <c r="AM159" s="50">
        <f>IFERROR((5.670373*10^-8*(AQ159+273.15)^4+((Annex!$B$5+Annex!$B$6)*(AQ159-S159)+Annex!$B$7*(AQ159-INDEX(AQ:AQ,IFERROR(MATCH($B159-Annex!$B$9/60,$B:$B),2)))/(60*($B159-INDEX($B:$B,IFERROR(MATCH($B159-Annex!$B$9/60,$B:$B),2)))))/Annex!$B$8)/1000,IF(Data!$B$2="",0,"-"))</f>
        <v>98.465779855651903</v>
      </c>
      <c r="AN159" s="20">
        <v>136.69900000000001</v>
      </c>
      <c r="AO159" s="20">
        <v>10.096</v>
      </c>
      <c r="AP159" s="20">
        <v>42.639000000000003</v>
      </c>
      <c r="AQ159" s="20">
        <v>295.76799999999997</v>
      </c>
      <c r="AR159" s="20">
        <v>541.82000000000005</v>
      </c>
      <c r="AS159" s="20">
        <v>60.51</v>
      </c>
      <c r="AT159" s="20">
        <v>202.48</v>
      </c>
      <c r="AU159" s="50">
        <f>IFERROR(AVERAGE(INDEX(BA:BA,IFERROR(MATCH($B159-Annex!$B$4/60,$B:$B),2)):BA159),IF(Data!$B$2="",0,"-"))</f>
        <v>17.078521286580976</v>
      </c>
      <c r="AV159" s="50">
        <f>IFERROR(AVERAGE(INDEX(BB:BB,IFERROR(MATCH($B159-Annex!$B$4/60,$B:$B),2)):BB159),IF(Data!$B$2="",0,"-"))</f>
        <v>-19.010139763754829</v>
      </c>
      <c r="AW159" s="50">
        <f>IFERROR(AVERAGE(INDEX(BC:BC,IFERROR(MATCH($B159-Annex!$B$4/60,$B:$B),2)):BC159),IF(Data!$B$2="",0,"-"))</f>
        <v>3.9009094852826074</v>
      </c>
      <c r="AX159" s="50">
        <f>IFERROR(AVERAGE(INDEX(BD:BD,IFERROR(MATCH($B159-Annex!$B$4/60,$B:$B),2)):BD159),IF(Data!$B$2="",0,"-"))</f>
        <v>-20.042704040992074</v>
      </c>
      <c r="AY159" s="50">
        <f>IFERROR(AVERAGE(INDEX(BE:BE,IFERROR(MATCH($B159-Annex!$B$4/60,$B:$B),2)):BE159),IF(Data!$B$2="",0,"-"))</f>
        <v>1.8237318324524969</v>
      </c>
      <c r="AZ159" s="50">
        <f>IFERROR(AVERAGE(INDEX(BF:BF,IFERROR(MATCH($B159-Annex!$B$4/60,$B:$B),2)):BF159),IF(Data!$B$2="",0,"-"))</f>
        <v>1.5446574190873059</v>
      </c>
      <c r="BA159" s="50">
        <f>IFERROR((5.670373*10^-8*(BG159+273.15)^4+((Annex!$B$5+Annex!$B$6)*(BG159-J159)+Annex!$B$7*(BG159-INDEX(BG:BG,IFERROR(MATCH($B159-Annex!$B$9/60,$B:$B),2)))/(60*($B159-INDEX($B:$B,IFERROR(MATCH($B159-Annex!$B$9/60,$B:$B),2)))))/Annex!$B$8)/1000,IF(Data!$B$2="",0,"-"))</f>
        <v>18.187677482713028</v>
      </c>
      <c r="BB159" s="50">
        <f>IFERROR((5.670373*10^-8*(BH159+273.15)^4+((Annex!$B$5+Annex!$B$6)*(BH159-M159)+Annex!$B$7*(BH159-INDEX(BH:BH,IFERROR(MATCH($B159-Annex!$B$9/60,$B:$B),2)))/(60*($B159-INDEX($B:$B,IFERROR(MATCH($B159-Annex!$B$9/60,$B:$B),2)))))/Annex!$B$8)/1000,IF(Data!$B$2="",0,"-"))</f>
        <v>-5.1933940530469362</v>
      </c>
      <c r="BC159" s="50">
        <f>IFERROR((5.670373*10^-8*(BI159+273.15)^4+((Annex!$B$5+Annex!$B$6)*(BI159-P159)+Annex!$B$7*(BI159-INDEX(BI:BI,IFERROR(MATCH($B159-Annex!$B$9/60,$B:$B),2)))/(60*($B159-INDEX($B:$B,IFERROR(MATCH($B159-Annex!$B$9/60,$B:$B),2)))))/Annex!$B$8)/1000,IF(Data!$B$2="",0,"-"))</f>
        <v>4.0175961870321411</v>
      </c>
      <c r="BD159" s="50">
        <f>IFERROR((5.670373*10^-8*(BJ159+273.15)^4+((Annex!$B$5+Annex!$B$6)*(BJ159-S159)+Annex!$B$7*(BJ159-INDEX(BJ:BJ,IFERROR(MATCH($B159-Annex!$B$9/60,$B:$B),2)))/(60*($B159-INDEX($B:$B,IFERROR(MATCH($B159-Annex!$B$9/60,$B:$B),2)))))/Annex!$B$8)/1000,IF(Data!$B$2="",0,"-"))</f>
        <v>-46.784599796700398</v>
      </c>
      <c r="BE159" s="50">
        <f>IFERROR((5.670373*10^-8*(BK159+273.15)^4+((Annex!$B$5+Annex!$B$6)*(BK159-V159)+Annex!$B$7*(BK159-INDEX(BK:BK,IFERROR(MATCH($B159-Annex!$B$9/60,$B:$B),2)))/(60*($B159-INDEX($B:$B,IFERROR(MATCH($B159-Annex!$B$9/60,$B:$B),2)))))/Annex!$B$8)/1000,IF(Data!$B$2="",0,"-"))</f>
        <v>1.9222465343623556</v>
      </c>
      <c r="BF159" s="50">
        <f>IFERROR((5.670373*10^-8*(BL159+273.15)^4+((Annex!$B$5+Annex!$B$6)*(BL159-Y159)+Annex!$B$7*(BL159-INDEX(BL:BL,IFERROR(MATCH($B159-Annex!$B$9/60,$B:$B),2)))/(60*($B159-INDEX($B:$B,IFERROR(MATCH($B159-Annex!$B$9/60,$B:$B),2)))))/Annex!$B$8)/1000,IF(Data!$B$2="",0,"-"))</f>
        <v>1.5715476809873525</v>
      </c>
      <c r="BG159" s="20">
        <v>365.33300000000003</v>
      </c>
      <c r="BH159" s="20">
        <v>125.001</v>
      </c>
      <c r="BI159" s="20">
        <v>105.316</v>
      </c>
      <c r="BJ159" s="20">
        <v>122.63200000000001</v>
      </c>
      <c r="BK159" s="20">
        <v>53.204999999999998</v>
      </c>
      <c r="BL159" s="20">
        <v>51.761000000000003</v>
      </c>
    </row>
    <row r="160" spans="1:64" x14ac:dyDescent="0.3">
      <c r="A160" s="5">
        <v>159</v>
      </c>
      <c r="B160" s="19">
        <v>14.098500001709908</v>
      </c>
      <c r="C160" s="20">
        <v>130.15607700000001</v>
      </c>
      <c r="D160" s="20">
        <v>128.32280700000001</v>
      </c>
      <c r="E160" s="20">
        <v>162.37476799999999</v>
      </c>
      <c r="F160" s="49">
        <f>IFERROR(SUM(C160:E160),IF(Data!$B$2="",0,"-"))</f>
        <v>420.85365200000001</v>
      </c>
      <c r="G160" s="50">
        <f>IFERROR(F160-Annex!$B$10,IF(Data!$B$2="",0,"-"))</f>
        <v>144.22565200000003</v>
      </c>
      <c r="H160" s="50">
        <f>IFERROR(-14000*(G160-INDEX(G:G,IFERROR(MATCH($B160-Annex!$B$11/60,$B:$B),2)))/(60*($B160-INDEX($B:$B,IFERROR(MATCH($B160-Annex!$B$11/60,$B:$B),2)))),IF(Data!$B$2="",0,"-"))</f>
        <v>491.53742108575307</v>
      </c>
      <c r="I160" s="20">
        <v>2.1421468899999998</v>
      </c>
      <c r="J160" s="20">
        <v>259.36599999999999</v>
      </c>
      <c r="K160" s="20">
        <v>9.8999999999999993E+37</v>
      </c>
      <c r="L160" s="20">
        <v>647.90300000000002</v>
      </c>
      <c r="M160" s="20">
        <v>288.238</v>
      </c>
      <c r="N160" s="20">
        <v>845.04100000000005</v>
      </c>
      <c r="O160" s="20">
        <v>630.88900000000001</v>
      </c>
      <c r="P160" s="20">
        <v>65.724999999999994</v>
      </c>
      <c r="Q160" s="20">
        <v>313.86700000000002</v>
      </c>
      <c r="R160" s="20">
        <v>598.375</v>
      </c>
      <c r="S160" s="20">
        <v>127.134</v>
      </c>
      <c r="T160" s="20">
        <v>395.59899999999999</v>
      </c>
      <c r="U160" s="20">
        <v>336.221</v>
      </c>
      <c r="V160" s="20">
        <v>34.637999999999998</v>
      </c>
      <c r="W160" s="20">
        <v>153.65299999999999</v>
      </c>
      <c r="X160" s="20">
        <v>78.921999999999997</v>
      </c>
      <c r="Y160" s="20">
        <v>41.39</v>
      </c>
      <c r="Z160" s="20">
        <v>267.24799999999999</v>
      </c>
      <c r="AA160" s="20">
        <v>60.252000000000002</v>
      </c>
      <c r="AB160" s="20">
        <v>263.50799999999998</v>
      </c>
      <c r="AC160" s="20">
        <v>58.378</v>
      </c>
      <c r="AD160" s="20">
        <v>216.59800000000001</v>
      </c>
      <c r="AE160" s="20">
        <v>42.985999999999997</v>
      </c>
      <c r="AF160" s="50">
        <f>IFERROR(AVERAGE(INDEX(AJ:AJ,IFERROR(MATCH($B160-Annex!$B$4/60,$B:$B),2)):AJ160),IF(Data!$B$2="",0,"-"))</f>
        <v>1.854845672130762</v>
      </c>
      <c r="AG160" s="50">
        <f>IFERROR(AVERAGE(INDEX(AK:AK,IFERROR(MATCH($B160-Annex!$B$4/60,$B:$B),2)):AK160),IF(Data!$B$2="",0,"-"))</f>
        <v>-10.55465795499623</v>
      </c>
      <c r="AH160" s="50">
        <f>IFERROR(AVERAGE(INDEX(AL:AL,IFERROR(MATCH($B160-Annex!$B$4/60,$B:$B),2)):AL160),IF(Data!$B$2="",0,"-"))</f>
        <v>0.51793085916104853</v>
      </c>
      <c r="AI160" s="50">
        <f>IFERROR(AVERAGE(INDEX(AM:AM,IFERROR(MATCH($B160-Annex!$B$4/60,$B:$B),2)):AM160),IF(Data!$B$2="",0,"-"))</f>
        <v>24.118500144811424</v>
      </c>
      <c r="AJ160" s="50">
        <f>IFERROR((5.670373*10^-8*(AN160+273.15)^4+((Annex!$B$5+Annex!$B$6)*(AN160-J160)+Annex!$B$7*(AN160-INDEX(AN:AN,IFERROR(MATCH($B160-Annex!$B$9/60,$B:$B),2)))/(60*($B160-INDEX($B:$B,IFERROR(MATCH($B160-Annex!$B$9/60,$B:$B),2)))))/Annex!$B$8)/1000,IF(Data!$B$2="",0,"-"))</f>
        <v>2.0877776446234959</v>
      </c>
      <c r="AK160" s="50">
        <f>IFERROR((5.670373*10^-8*(AO160+273.15)^4+((Annex!$B$5+Annex!$B$6)*(AO160-M160)+Annex!$B$7*(AO160-INDEX(AO:AO,IFERROR(MATCH($B160-Annex!$B$9/60,$B:$B),2)))/(60*($B160-INDEX($B:$B,IFERROR(MATCH($B160-Annex!$B$9/60,$B:$B),2)))))/Annex!$B$8)/1000,IF(Data!$B$2="",0,"-"))</f>
        <v>-32.011334765924651</v>
      </c>
      <c r="AL160" s="50">
        <f>IFERROR((5.670373*10^-8*(AP160+273.15)^4+((Annex!$B$5+Annex!$B$6)*(AP160-P160)+Annex!$B$7*(AP160-INDEX(AP:AP,IFERROR(MATCH($B160-Annex!$B$9/60,$B:$B),2)))/(60*($B160-INDEX($B:$B,IFERROR(MATCH($B160-Annex!$B$9/60,$B:$B),2)))))/Annex!$B$8)/1000,IF(Data!$B$2="",0,"-"))</f>
        <v>0.69563960596353969</v>
      </c>
      <c r="AM160" s="50">
        <f>IFERROR((5.670373*10^-8*(AQ160+273.15)^4+((Annex!$B$5+Annex!$B$6)*(AQ160-S160)+Annex!$B$7*(AQ160-INDEX(AQ:AQ,IFERROR(MATCH($B160-Annex!$B$9/60,$B:$B),2)))/(60*($B160-INDEX($B:$B,IFERROR(MATCH($B160-Annex!$B$9/60,$B:$B),2)))))/Annex!$B$8)/1000,IF(Data!$B$2="",0,"-"))</f>
        <v>75.481858253011779</v>
      </c>
      <c r="AN160" s="20">
        <v>140.36000000000001</v>
      </c>
      <c r="AO160" s="20">
        <v>34.340000000000003</v>
      </c>
      <c r="AP160" s="20">
        <v>43.384999999999998</v>
      </c>
      <c r="AQ160" s="20">
        <v>297.77499999999998</v>
      </c>
      <c r="AR160" s="20">
        <v>544.48800000000006</v>
      </c>
      <c r="AS160" s="20">
        <v>61.741</v>
      </c>
      <c r="AT160" s="20">
        <v>178.08099999999999</v>
      </c>
      <c r="AU160" s="50">
        <f>IFERROR(AVERAGE(INDEX(BA:BA,IFERROR(MATCH($B160-Annex!$B$4/60,$B:$B),2)):BA160),IF(Data!$B$2="",0,"-"))</f>
        <v>17.409269133534824</v>
      </c>
      <c r="AV160" s="50">
        <f>IFERROR(AVERAGE(INDEX(BB:BB,IFERROR(MATCH($B160-Annex!$B$4/60,$B:$B),2)):BB160),IF(Data!$B$2="",0,"-"))</f>
        <v>-2.5561388696102205</v>
      </c>
      <c r="AW160" s="50">
        <f>IFERROR(AVERAGE(INDEX(BC:BC,IFERROR(MATCH($B160-Annex!$B$4/60,$B:$B),2)):BC160),IF(Data!$B$2="",0,"-"))</f>
        <v>3.9786809187899661</v>
      </c>
      <c r="AX160" s="50">
        <f>IFERROR(AVERAGE(INDEX(BD:BD,IFERROR(MATCH($B160-Annex!$B$4/60,$B:$B),2)):BD160),IF(Data!$B$2="",0,"-"))</f>
        <v>-23.711947582345978</v>
      </c>
      <c r="AY160" s="50">
        <f>IFERROR(AVERAGE(INDEX(BE:BE,IFERROR(MATCH($B160-Annex!$B$4/60,$B:$B),2)):BE160),IF(Data!$B$2="",0,"-"))</f>
        <v>1.8526143337632033</v>
      </c>
      <c r="AZ160" s="50">
        <f>IFERROR(AVERAGE(INDEX(BF:BF,IFERROR(MATCH($B160-Annex!$B$4/60,$B:$B),2)):BF160),IF(Data!$B$2="",0,"-"))</f>
        <v>1.5690575923323282</v>
      </c>
      <c r="BA160" s="50">
        <f>IFERROR((5.670373*10^-8*(BG160+273.15)^4+((Annex!$B$5+Annex!$B$6)*(BG160-J160)+Annex!$B$7*(BG160-INDEX(BG:BG,IFERROR(MATCH($B160-Annex!$B$9/60,$B:$B),2)))/(60*($B160-INDEX($B:$B,IFERROR(MATCH($B160-Annex!$B$9/60,$B:$B),2)))))/Annex!$B$8)/1000,IF(Data!$B$2="",0,"-"))</f>
        <v>18.642069441507694</v>
      </c>
      <c r="BB160" s="50">
        <f>IFERROR((5.670373*10^-8*(BH160+273.15)^4+((Annex!$B$5+Annex!$B$6)*(BH160-M160)+Annex!$B$7*(BH160-INDEX(BH:BH,IFERROR(MATCH($B160-Annex!$B$9/60,$B:$B),2)))/(60*($B160-INDEX($B:$B,IFERROR(MATCH($B160-Annex!$B$9/60,$B:$B),2)))))/Annex!$B$8)/1000,IF(Data!$B$2="",0,"-"))</f>
        <v>105.51945551479793</v>
      </c>
      <c r="BC160" s="50">
        <f>IFERROR((5.670373*10^-8*(BI160+273.15)^4+((Annex!$B$5+Annex!$B$6)*(BI160-P160)+Annex!$B$7*(BI160-INDEX(BI:BI,IFERROR(MATCH($B160-Annex!$B$9/60,$B:$B),2)))/(60*($B160-INDEX($B:$B,IFERROR(MATCH($B160-Annex!$B$9/60,$B:$B),2)))))/Annex!$B$8)/1000,IF(Data!$B$2="",0,"-"))</f>
        <v>4.2812814258309242</v>
      </c>
      <c r="BD160" s="50">
        <f>IFERROR((5.670373*10^-8*(BJ160+273.15)^4+((Annex!$B$5+Annex!$B$6)*(BJ160-S160)+Annex!$B$7*(BJ160-INDEX(BJ:BJ,IFERROR(MATCH($B160-Annex!$B$9/60,$B:$B),2)))/(60*($B160-INDEX($B:$B,IFERROR(MATCH($B160-Annex!$B$9/60,$B:$B),2)))))/Annex!$B$8)/1000,IF(Data!$B$2="",0,"-"))</f>
        <v>-20.94100009933965</v>
      </c>
      <c r="BE160" s="50">
        <f>IFERROR((5.670373*10^-8*(BK160+273.15)^4+((Annex!$B$5+Annex!$B$6)*(BK160-V160)+Annex!$B$7*(BK160-INDEX(BK:BK,IFERROR(MATCH($B160-Annex!$B$9/60,$B:$B),2)))/(60*($B160-INDEX($B:$B,IFERROR(MATCH($B160-Annex!$B$9/60,$B:$B),2)))))/Annex!$B$8)/1000,IF(Data!$B$2="",0,"-"))</f>
        <v>1.9355808475705212</v>
      </c>
      <c r="BF160" s="50">
        <f>IFERROR((5.670373*10^-8*(BL160+273.15)^4+((Annex!$B$5+Annex!$B$6)*(BL160-Y160)+Annex!$B$7*(BL160-INDEX(BL:BL,IFERROR(MATCH($B160-Annex!$B$9/60,$B:$B),2)))/(60*($B160-INDEX($B:$B,IFERROR(MATCH($B160-Annex!$B$9/60,$B:$B),2)))))/Annex!$B$8)/1000,IF(Data!$B$2="",0,"-"))</f>
        <v>1.6545427734467975</v>
      </c>
      <c r="BG160" s="20">
        <v>372.387</v>
      </c>
      <c r="BH160" s="20">
        <v>231.607</v>
      </c>
      <c r="BI160" s="20">
        <v>107.849</v>
      </c>
      <c r="BJ160" s="20">
        <v>165.34299999999999</v>
      </c>
      <c r="BK160" s="20">
        <v>54.185000000000002</v>
      </c>
      <c r="BL160" s="20">
        <v>52.637999999999998</v>
      </c>
    </row>
    <row r="161" spans="1:64" x14ac:dyDescent="0.3">
      <c r="A161" s="5">
        <v>160</v>
      </c>
      <c r="B161" s="19">
        <v>14.194666666444391</v>
      </c>
      <c r="C161" s="20">
        <v>130.59787900000001</v>
      </c>
      <c r="D161" s="20">
        <v>128.49464699999999</v>
      </c>
      <c r="E161" s="20">
        <v>162.29410100000001</v>
      </c>
      <c r="F161" s="49">
        <f>IFERROR(SUM(C161:E161),IF(Data!$B$2="",0,"-"))</f>
        <v>421.38662700000003</v>
      </c>
      <c r="G161" s="50">
        <f>IFERROR(F161-Annex!$B$10,IF(Data!$B$2="",0,"-"))</f>
        <v>144.75862700000005</v>
      </c>
      <c r="H161" s="50">
        <f>IFERROR(-14000*(G161-INDEX(G:G,IFERROR(MATCH($B161-Annex!$B$11/60,$B:$B),2)))/(60*($B161-INDEX($B:$B,IFERROR(MATCH($B161-Annex!$B$11/60,$B:$B),2)))),IF(Data!$B$2="",0,"-"))</f>
        <v>357.81089990429274</v>
      </c>
      <c r="I161" s="20">
        <v>2.10092188</v>
      </c>
      <c r="J161" s="20">
        <v>273.97399999999999</v>
      </c>
      <c r="K161" s="20">
        <v>1263.0239999999999</v>
      </c>
      <c r="L161" s="20">
        <v>651.42600000000004</v>
      </c>
      <c r="M161" s="20">
        <v>271.983</v>
      </c>
      <c r="N161" s="20">
        <v>453.88600000000002</v>
      </c>
      <c r="O161" s="20">
        <v>636.99</v>
      </c>
      <c r="P161" s="20">
        <v>69.668000000000006</v>
      </c>
      <c r="Q161" s="20">
        <v>274.649</v>
      </c>
      <c r="R161" s="20">
        <v>599.18600000000004</v>
      </c>
      <c r="S161" s="20">
        <v>69.513999999999996</v>
      </c>
      <c r="T161" s="20">
        <v>259.358</v>
      </c>
      <c r="U161" s="20">
        <v>352.56700000000001</v>
      </c>
      <c r="V161" s="20">
        <v>34.56</v>
      </c>
      <c r="W161" s="20">
        <v>241.011</v>
      </c>
      <c r="X161" s="20">
        <v>80.111000000000004</v>
      </c>
      <c r="Y161" s="20">
        <v>41.99</v>
      </c>
      <c r="Z161" s="20">
        <v>296.17200000000003</v>
      </c>
      <c r="AA161" s="20">
        <v>60.587000000000003</v>
      </c>
      <c r="AB161" s="20">
        <v>139.471</v>
      </c>
      <c r="AC161" s="20">
        <v>57.906999999999996</v>
      </c>
      <c r="AD161" s="20">
        <v>318.01100000000002</v>
      </c>
      <c r="AE161" s="20">
        <v>43.116999999999997</v>
      </c>
      <c r="AF161" s="50">
        <f>IFERROR(AVERAGE(INDEX(AJ:AJ,IFERROR(MATCH($B161-Annex!$B$4/60,$B:$B),2)):AJ161),IF(Data!$B$2="",0,"-"))</f>
        <v>1.9285882533432168</v>
      </c>
      <c r="AG161" s="50">
        <f>IFERROR(AVERAGE(INDEX(AK:AK,IFERROR(MATCH($B161-Annex!$B$4/60,$B:$B),2)):AK161),IF(Data!$B$2="",0,"-"))</f>
        <v>-0.92981558197575764</v>
      </c>
      <c r="AH161" s="50">
        <f>IFERROR(AVERAGE(INDEX(AL:AL,IFERROR(MATCH($B161-Annex!$B$4/60,$B:$B),2)):AL161),IF(Data!$B$2="",0,"-"))</f>
        <v>0.51987065332752613</v>
      </c>
      <c r="AI161" s="50">
        <f>IFERROR(AVERAGE(INDEX(AM:AM,IFERROR(MATCH($B161-Annex!$B$4/60,$B:$B),2)):AM161),IF(Data!$B$2="",0,"-"))</f>
        <v>2.7596095189530905</v>
      </c>
      <c r="AJ161" s="50">
        <f>IFERROR((5.670373*10^-8*(AN161+273.15)^4+((Annex!$B$5+Annex!$B$6)*(AN161-J161)+Annex!$B$7*(AN161-INDEX(AN:AN,IFERROR(MATCH($B161-Annex!$B$9/60,$B:$B),2)))/(60*($B161-INDEX($B:$B,IFERROR(MATCH($B161-Annex!$B$9/60,$B:$B),2)))))/Annex!$B$8)/1000,IF(Data!$B$2="",0,"-"))</f>
        <v>2.0752999391334797</v>
      </c>
      <c r="AK161" s="50">
        <f>IFERROR((5.670373*10^-8*(AO161+273.15)^4+((Annex!$B$5+Annex!$B$6)*(AO161-M161)+Annex!$B$7*(AO161-INDEX(AO:AO,IFERROR(MATCH($B161-Annex!$B$9/60,$B:$B),2)))/(60*($B161-INDEX($B:$B,IFERROR(MATCH($B161-Annex!$B$9/60,$B:$B),2)))))/Annex!$B$8)/1000,IF(Data!$B$2="",0,"-"))</f>
        <v>73.095722065343963</v>
      </c>
      <c r="AL161" s="50">
        <f>IFERROR((5.670373*10^-8*(AP161+273.15)^4+((Annex!$B$5+Annex!$B$6)*(AP161-P161)+Annex!$B$7*(AP161-INDEX(AP:AP,IFERROR(MATCH($B161-Annex!$B$9/60,$B:$B),2)))/(60*($B161-INDEX($B:$B,IFERROR(MATCH($B161-Annex!$B$9/60,$B:$B),2)))))/Annex!$B$8)/1000,IF(Data!$B$2="",0,"-"))</f>
        <v>0.57993222303848713</v>
      </c>
      <c r="AM161" s="50">
        <f>IFERROR((5.670373*10^-8*(AQ161+273.15)^4+((Annex!$B$5+Annex!$B$6)*(AQ161-S161)+Annex!$B$7*(AQ161-INDEX(AQ:AQ,IFERROR(MATCH($B161-Annex!$B$9/60,$B:$B),2)))/(60*($B161-INDEX($B:$B,IFERROR(MATCH($B161-Annex!$B$9/60,$B:$B),2)))))/Annex!$B$8)/1000,IF(Data!$B$2="",0,"-"))</f>
        <v>-62.969458665947144</v>
      </c>
      <c r="AN161" s="20">
        <v>144.048</v>
      </c>
      <c r="AO161" s="20">
        <v>173.71799999999999</v>
      </c>
      <c r="AP161" s="20">
        <v>43.95</v>
      </c>
      <c r="AQ161" s="20">
        <v>146.86500000000001</v>
      </c>
      <c r="AR161" s="20">
        <v>547.48299999999995</v>
      </c>
      <c r="AS161" s="20">
        <v>62.792999999999999</v>
      </c>
      <c r="AT161" s="20">
        <v>232.25</v>
      </c>
      <c r="AU161" s="50">
        <f>IFERROR(AVERAGE(INDEX(BA:BA,IFERROR(MATCH($B161-Annex!$B$4/60,$B:$B),2)):BA161),IF(Data!$B$2="",0,"-"))</f>
        <v>17.775654039004969</v>
      </c>
      <c r="AV161" s="50">
        <f>IFERROR(AVERAGE(INDEX(BB:BB,IFERROR(MATCH($B161-Annex!$B$4/60,$B:$B),2)):BB161),IF(Data!$B$2="",0,"-"))</f>
        <v>-27.595538364049276</v>
      </c>
      <c r="AW161" s="50">
        <f>IFERROR(AVERAGE(INDEX(BC:BC,IFERROR(MATCH($B161-Annex!$B$4/60,$B:$B),2)):BC161),IF(Data!$B$2="",0,"-"))</f>
        <v>4.044774578928533</v>
      </c>
      <c r="AX161" s="50">
        <f>IFERROR(AVERAGE(INDEX(BD:BD,IFERROR(MATCH($B161-Annex!$B$4/60,$B:$B),2)):BD161),IF(Data!$B$2="",0,"-"))</f>
        <v>-30.528554659920797</v>
      </c>
      <c r="AY161" s="50">
        <f>IFERROR(AVERAGE(INDEX(BE:BE,IFERROR(MATCH($B161-Annex!$B$4/60,$B:$B),2)):BE161),IF(Data!$B$2="",0,"-"))</f>
        <v>1.878076970017627</v>
      </c>
      <c r="AZ161" s="50">
        <f>IFERROR(AVERAGE(INDEX(BF:BF,IFERROR(MATCH($B161-Annex!$B$4/60,$B:$B),2)):BF161),IF(Data!$B$2="",0,"-"))</f>
        <v>1.590140623746964</v>
      </c>
      <c r="BA161" s="50">
        <f>IFERROR((5.670373*10^-8*(BG161+273.15)^4+((Annex!$B$5+Annex!$B$6)*(BG161-J161)+Annex!$B$7*(BG161-INDEX(BG:BG,IFERROR(MATCH($B161-Annex!$B$9/60,$B:$B),2)))/(60*($B161-INDEX($B:$B,IFERROR(MATCH($B161-Annex!$B$9/60,$B:$B),2)))))/Annex!$B$8)/1000,IF(Data!$B$2="",0,"-"))</f>
        <v>19.012472662338602</v>
      </c>
      <c r="BB161" s="50">
        <f>IFERROR((5.670373*10^-8*(BH161+273.15)^4+((Annex!$B$5+Annex!$B$6)*(BH161-M161)+Annex!$B$7*(BH161-INDEX(BH:BH,IFERROR(MATCH($B161-Annex!$B$9/60,$B:$B),2)))/(60*($B161-INDEX($B:$B,IFERROR(MATCH($B161-Annex!$B$9/60,$B:$B),2)))))/Annex!$B$8)/1000,IF(Data!$B$2="",0,"-"))</f>
        <v>-101.95895447903949</v>
      </c>
      <c r="BC161" s="50">
        <f>IFERROR((5.670373*10^-8*(BI161+273.15)^4+((Annex!$B$5+Annex!$B$6)*(BI161-P161)+Annex!$B$7*(BI161-INDEX(BI:BI,IFERROR(MATCH($B161-Annex!$B$9/60,$B:$B),2)))/(60*($B161-INDEX($B:$B,IFERROR(MATCH($B161-Annex!$B$9/60,$B:$B),2)))))/Annex!$B$8)/1000,IF(Data!$B$2="",0,"-"))</f>
        <v>4.3429373804541545</v>
      </c>
      <c r="BD161" s="50">
        <f>IFERROR((5.670373*10^-8*(BJ161+273.15)^4+((Annex!$B$5+Annex!$B$6)*(BJ161-S161)+Annex!$B$7*(BJ161-INDEX(BJ:BJ,IFERROR(MATCH($B161-Annex!$B$9/60,$B:$B),2)))/(60*($B161-INDEX($B:$B,IFERROR(MATCH($B161-Annex!$B$9/60,$B:$B),2)))))/Annex!$B$8)/1000,IF(Data!$B$2="",0,"-"))</f>
        <v>-76.393159102040173</v>
      </c>
      <c r="BE161" s="50">
        <f>IFERROR((5.670373*10^-8*(BK161+273.15)^4+((Annex!$B$5+Annex!$B$6)*(BK161-V161)+Annex!$B$7*(BK161-INDEX(BK:BK,IFERROR(MATCH($B161-Annex!$B$9/60,$B:$B),2)))/(60*($B161-INDEX($B:$B,IFERROR(MATCH($B161-Annex!$B$9/60,$B:$B),2)))))/Annex!$B$8)/1000,IF(Data!$B$2="",0,"-"))</f>
        <v>1.9607189444672612</v>
      </c>
      <c r="BF161" s="50">
        <f>IFERROR((5.670373*10^-8*(BL161+273.15)^4+((Annex!$B$5+Annex!$B$6)*(BL161-Y161)+Annex!$B$7*(BL161-INDEX(BL:BL,IFERROR(MATCH($B161-Annex!$B$9/60,$B:$B),2)))/(60*($B161-INDEX($B:$B,IFERROR(MATCH($B161-Annex!$B$9/60,$B:$B),2)))))/Annex!$B$8)/1000,IF(Data!$B$2="",0,"-"))</f>
        <v>1.6513191715153834</v>
      </c>
      <c r="BG161" s="20">
        <v>379.548</v>
      </c>
      <c r="BH161" s="20">
        <v>-85.525999999999996</v>
      </c>
      <c r="BI161" s="20">
        <v>110.254</v>
      </c>
      <c r="BJ161" s="20">
        <v>-43.164999999999999</v>
      </c>
      <c r="BK161" s="20">
        <v>55.088000000000001</v>
      </c>
      <c r="BL161" s="20">
        <v>53.438000000000002</v>
      </c>
    </row>
    <row r="162" spans="1:64" x14ac:dyDescent="0.3">
      <c r="A162" s="5">
        <v>161</v>
      </c>
      <c r="B162" s="19">
        <v>14.290666667511687</v>
      </c>
      <c r="C162" s="20">
        <v>130.54743400000001</v>
      </c>
      <c r="D162" s="20">
        <v>128.46613600000001</v>
      </c>
      <c r="E162" s="20">
        <v>162.264769</v>
      </c>
      <c r="F162" s="49">
        <f>IFERROR(SUM(C162:E162),IF(Data!$B$2="",0,"-"))</f>
        <v>421.27833900000002</v>
      </c>
      <c r="G162" s="50">
        <f>IFERROR(F162-Annex!$B$10,IF(Data!$B$2="",0,"-"))</f>
        <v>144.65033900000003</v>
      </c>
      <c r="H162" s="50">
        <f>IFERROR(-14000*(G162-INDEX(G:G,IFERROR(MATCH($B162-Annex!$B$11/60,$B:$B),2)))/(60*($B162-INDEX($B:$B,IFERROR(MATCH($B162-Annex!$B$11/60,$B:$B),2)))),IF(Data!$B$2="",0,"-"))</f>
        <v>368.64336716959036</v>
      </c>
      <c r="I162" s="20">
        <v>2.10092188</v>
      </c>
      <c r="J162" s="20">
        <v>277.79899999999998</v>
      </c>
      <c r="K162" s="20">
        <v>9.8999999999999993E+37</v>
      </c>
      <c r="L162" s="20">
        <v>653.59900000000005</v>
      </c>
      <c r="M162" s="20">
        <v>142.58699999999999</v>
      </c>
      <c r="N162" s="20">
        <v>789.90800000000002</v>
      </c>
      <c r="O162" s="20">
        <v>635.19399999999996</v>
      </c>
      <c r="P162" s="20">
        <v>70.385999999999996</v>
      </c>
      <c r="Q162" s="20">
        <v>505.53</v>
      </c>
      <c r="R162" s="20">
        <v>597.08000000000004</v>
      </c>
      <c r="S162" s="20">
        <v>169.154</v>
      </c>
      <c r="T162" s="20">
        <v>206.429</v>
      </c>
      <c r="U162" s="20">
        <v>370.26600000000002</v>
      </c>
      <c r="V162" s="20">
        <v>36.057000000000002</v>
      </c>
      <c r="W162" s="20">
        <v>273.21199999999999</v>
      </c>
      <c r="X162" s="20">
        <v>80.998999999999995</v>
      </c>
      <c r="Y162" s="20">
        <v>42.198</v>
      </c>
      <c r="Z162" s="20">
        <v>265.24</v>
      </c>
      <c r="AA162" s="20">
        <v>61.066000000000003</v>
      </c>
      <c r="AB162" s="20">
        <v>152.28299999999999</v>
      </c>
      <c r="AC162" s="20">
        <v>57.906999999999996</v>
      </c>
      <c r="AD162" s="20">
        <v>350.15699999999998</v>
      </c>
      <c r="AE162" s="20">
        <v>43.082000000000001</v>
      </c>
      <c r="AF162" s="50">
        <f>IFERROR(AVERAGE(INDEX(AJ:AJ,IFERROR(MATCH($B162-Annex!$B$4/60,$B:$B),2)):AJ162),IF(Data!$B$2="",0,"-"))</f>
        <v>1.9971735646570603</v>
      </c>
      <c r="AG162" s="50">
        <f>IFERROR(AVERAGE(INDEX(AK:AK,IFERROR(MATCH($B162-Annex!$B$4/60,$B:$B),2)):AK162),IF(Data!$B$2="",0,"-"))</f>
        <v>4.9398436253582121</v>
      </c>
      <c r="AH162" s="50">
        <f>IFERROR(AVERAGE(INDEX(AL:AL,IFERROR(MATCH($B162-Annex!$B$4/60,$B:$B),2)):AL162),IF(Data!$B$2="",0,"-"))</f>
        <v>0.5171847636668423</v>
      </c>
      <c r="AI162" s="50">
        <f>IFERROR(AVERAGE(INDEX(AM:AM,IFERROR(MATCH($B162-Annex!$B$4/60,$B:$B),2)):AM162),IF(Data!$B$2="",0,"-"))</f>
        <v>-4.0905128725912459</v>
      </c>
      <c r="AJ162" s="50">
        <f>IFERROR((5.670373*10^-8*(AN162+273.15)^4+((Annex!$B$5+Annex!$B$6)*(AN162-J162)+Annex!$B$7*(AN162-INDEX(AN:AN,IFERROR(MATCH($B162-Annex!$B$9/60,$B:$B),2)))/(60*($B162-INDEX($B:$B,IFERROR(MATCH($B162-Annex!$B$9/60,$B:$B),2)))))/Annex!$B$8)/1000,IF(Data!$B$2="",0,"-"))</f>
        <v>2.2332777862227502</v>
      </c>
      <c r="AK162" s="50">
        <f>IFERROR((5.670373*10^-8*(AO162+273.15)^4+((Annex!$B$5+Annex!$B$6)*(AO162-M162)+Annex!$B$7*(AO162-INDEX(AO:AO,IFERROR(MATCH($B162-Annex!$B$9/60,$B:$B),2)))/(60*($B162-INDEX($B:$B,IFERROR(MATCH($B162-Annex!$B$9/60,$B:$B),2)))))/Annex!$B$8)/1000,IF(Data!$B$2="",0,"-"))</f>
        <v>58.243795436091446</v>
      </c>
      <c r="AL162" s="50">
        <f>IFERROR((5.670373*10^-8*(AP162+273.15)^4+((Annex!$B$5+Annex!$B$6)*(AP162-P162)+Annex!$B$7*(AP162-INDEX(AP:AP,IFERROR(MATCH($B162-Annex!$B$9/60,$B:$B),2)))/(60*($B162-INDEX($B:$B,IFERROR(MATCH($B162-Annex!$B$9/60,$B:$B),2)))))/Annex!$B$8)/1000,IF(Data!$B$2="",0,"-"))</f>
        <v>0.52148873114596328</v>
      </c>
      <c r="AM162" s="50">
        <f>IFERROR((5.670373*10^-8*(AQ162+273.15)^4+((Annex!$B$5+Annex!$B$6)*(AQ162-S162)+Annex!$B$7*(AQ162-INDEX(AQ:AQ,IFERROR(MATCH($B162-Annex!$B$9/60,$B:$B),2)))/(60*($B162-INDEX($B:$B,IFERROR(MATCH($B162-Annex!$B$9/60,$B:$B),2)))))/Annex!$B$8)/1000,IF(Data!$B$2="",0,"-"))</f>
        <v>-91.446234260355027</v>
      </c>
      <c r="AN162" s="20">
        <v>147.78</v>
      </c>
      <c r="AO162" s="20">
        <v>157.256</v>
      </c>
      <c r="AP162" s="20">
        <v>44.539000000000001</v>
      </c>
      <c r="AQ162" s="20">
        <v>98.087999999999994</v>
      </c>
      <c r="AR162" s="20">
        <v>548.93299999999999</v>
      </c>
      <c r="AS162" s="20">
        <v>63.819000000000003</v>
      </c>
      <c r="AT162" s="20">
        <v>211.66200000000001</v>
      </c>
      <c r="AU162" s="50">
        <f>IFERROR(AVERAGE(INDEX(BA:BA,IFERROR(MATCH($B162-Annex!$B$4/60,$B:$B),2)):BA162),IF(Data!$B$2="",0,"-"))</f>
        <v>18.181726850983715</v>
      </c>
      <c r="AV162" s="50">
        <f>IFERROR(AVERAGE(INDEX(BB:BB,IFERROR(MATCH($B162-Annex!$B$4/60,$B:$B),2)):BB162),IF(Data!$B$2="",0,"-"))</f>
        <v>-42.28114881585411</v>
      </c>
      <c r="AW162" s="50">
        <f>IFERROR(AVERAGE(INDEX(BC:BC,IFERROR(MATCH($B162-Annex!$B$4/60,$B:$B),2)):BC162),IF(Data!$B$2="",0,"-"))</f>
        <v>4.1182580296482678</v>
      </c>
      <c r="AX162" s="50">
        <f>IFERROR(AVERAGE(INDEX(BD:BD,IFERROR(MATCH($B162-Annex!$B$4/60,$B:$B),2)):BD162),IF(Data!$B$2="",0,"-"))</f>
        <v>-32.613618721391191</v>
      </c>
      <c r="AY162" s="50">
        <f>IFERROR(AVERAGE(INDEX(BE:BE,IFERROR(MATCH($B162-Annex!$B$4/60,$B:$B),2)):BE162),IF(Data!$B$2="",0,"-"))</f>
        <v>1.9003070171350063</v>
      </c>
      <c r="AZ162" s="50">
        <f>IFERROR(AVERAGE(INDEX(BF:BF,IFERROR(MATCH($B162-Annex!$B$4/60,$B:$B),2)):BF162),IF(Data!$B$2="",0,"-"))</f>
        <v>1.6081207258556762</v>
      </c>
      <c r="BA162" s="50">
        <f>IFERROR((5.670373*10^-8*(BG162+273.15)^4+((Annex!$B$5+Annex!$B$6)*(BG162-J162)+Annex!$B$7*(BG162-INDEX(BG:BG,IFERROR(MATCH($B162-Annex!$B$9/60,$B:$B),2)))/(60*($B162-INDEX($B:$B,IFERROR(MATCH($B162-Annex!$B$9/60,$B:$B),2)))))/Annex!$B$8)/1000,IF(Data!$B$2="",0,"-"))</f>
        <v>19.682320696058309</v>
      </c>
      <c r="BB162" s="50">
        <f>IFERROR((5.670373*10^-8*(BH162+273.15)^4+((Annex!$B$5+Annex!$B$6)*(BH162-M162)+Annex!$B$7*(BH162-INDEX(BH:BH,IFERROR(MATCH($B162-Annex!$B$9/60,$B:$B),2)))/(60*($B162-INDEX($B:$B,IFERROR(MATCH($B162-Annex!$B$9/60,$B:$B),2)))))/Annex!$B$8)/1000,IF(Data!$B$2="",0,"-"))</f>
        <v>-67.853080115683383</v>
      </c>
      <c r="BC162" s="50">
        <f>IFERROR((5.670373*10^-8*(BI162+273.15)^4+((Annex!$B$5+Annex!$B$6)*(BI162-P162)+Annex!$B$7*(BI162-INDEX(BI:BI,IFERROR(MATCH($B162-Annex!$B$9/60,$B:$B),2)))/(60*($B162-INDEX($B:$B,IFERROR(MATCH($B162-Annex!$B$9/60,$B:$B),2)))))/Annex!$B$8)/1000,IF(Data!$B$2="",0,"-"))</f>
        <v>4.4069472022160792</v>
      </c>
      <c r="BD162" s="50">
        <f>IFERROR((5.670373*10^-8*(BJ162+273.15)^4+((Annex!$B$5+Annex!$B$6)*(BJ162-S162)+Annex!$B$7*(BJ162-INDEX(BJ:BJ,IFERROR(MATCH($B162-Annex!$B$9/60,$B:$B),2)))/(60*($B162-INDEX($B:$B,IFERROR(MATCH($B162-Annex!$B$9/60,$B:$B),2)))))/Annex!$B$8)/1000,IF(Data!$B$2="",0,"-"))</f>
        <v>-32.637806980866209</v>
      </c>
      <c r="BE162" s="50">
        <f>IFERROR((5.670373*10^-8*(BK162+273.15)^4+((Annex!$B$5+Annex!$B$6)*(BK162-V162)+Annex!$B$7*(BK162-INDEX(BK:BK,IFERROR(MATCH($B162-Annex!$B$9/60,$B:$B),2)))/(60*($B162-INDEX($B:$B,IFERROR(MATCH($B162-Annex!$B$9/60,$B:$B),2)))))/Annex!$B$8)/1000,IF(Data!$B$2="",0,"-"))</f>
        <v>1.9737512030934177</v>
      </c>
      <c r="BF162" s="50">
        <f>IFERROR((5.670373*10^-8*(BL162+273.15)^4+((Annex!$B$5+Annex!$B$6)*(BL162-Y162)+Annex!$B$7*(BL162-INDEX(BL:BL,IFERROR(MATCH($B162-Annex!$B$9/60,$B:$B),2)))/(60*($B162-INDEX($B:$B,IFERROR(MATCH($B162-Annex!$B$9/60,$B:$B),2)))))/Annex!$B$8)/1000,IF(Data!$B$2="",0,"-"))</f>
        <v>1.6795185226717768</v>
      </c>
      <c r="BG162" s="20">
        <v>386.63600000000002</v>
      </c>
      <c r="BH162" s="20">
        <v>83.494</v>
      </c>
      <c r="BI162" s="20">
        <v>112.678</v>
      </c>
      <c r="BJ162" s="20">
        <v>95.037999999999997</v>
      </c>
      <c r="BK162" s="20">
        <v>56.067999999999998</v>
      </c>
      <c r="BL162" s="20">
        <v>54.296999999999997</v>
      </c>
    </row>
    <row r="163" spans="1:64" x14ac:dyDescent="0.3">
      <c r="A163" s="5">
        <v>162</v>
      </c>
      <c r="B163" s="19">
        <v>14.386500004911795</v>
      </c>
      <c r="C163" s="20">
        <v>130.453047</v>
      </c>
      <c r="D163" s="20">
        <v>128.40505999999999</v>
      </c>
      <c r="E163" s="20">
        <v>162.15476000000001</v>
      </c>
      <c r="F163" s="49">
        <f>IFERROR(SUM(C163:E163),IF(Data!$B$2="",0,"-"))</f>
        <v>421.01286700000003</v>
      </c>
      <c r="G163" s="50">
        <f>IFERROR(F163-Annex!$B$10,IF(Data!$B$2="",0,"-"))</f>
        <v>144.38486700000004</v>
      </c>
      <c r="H163" s="50">
        <f>IFERROR(-14000*(G163-INDEX(G:G,IFERROR(MATCH($B163-Annex!$B$11/60,$B:$B),2)))/(60*($B163-INDEX($B:$B,IFERROR(MATCH($B163-Annex!$B$11/60,$B:$B),2)))),IF(Data!$B$2="",0,"-"))</f>
        <v>368.40110832576391</v>
      </c>
      <c r="I163" s="20">
        <v>2.0596968599999999</v>
      </c>
      <c r="J163" s="20">
        <v>272.40699999999998</v>
      </c>
      <c r="K163" s="20">
        <v>9.8999999999999993E+37</v>
      </c>
      <c r="L163" s="20">
        <v>654.56600000000003</v>
      </c>
      <c r="M163" s="20">
        <v>45.518999999999998</v>
      </c>
      <c r="N163" s="20">
        <v>897.09799999999996</v>
      </c>
      <c r="O163" s="20">
        <v>637.88699999999994</v>
      </c>
      <c r="P163" s="20">
        <v>70.478999999999999</v>
      </c>
      <c r="Q163" s="20">
        <v>459.97899999999998</v>
      </c>
      <c r="R163" s="20">
        <v>599.07600000000002</v>
      </c>
      <c r="S163" s="20">
        <v>106.35</v>
      </c>
      <c r="T163" s="20">
        <v>399.75799999999998</v>
      </c>
      <c r="U163" s="20">
        <v>380.029</v>
      </c>
      <c r="V163" s="20">
        <v>35.545000000000002</v>
      </c>
      <c r="W163" s="20">
        <v>255.18899999999999</v>
      </c>
      <c r="X163" s="20">
        <v>81.980999999999995</v>
      </c>
      <c r="Y163" s="20">
        <v>42.188000000000002</v>
      </c>
      <c r="Z163" s="20">
        <v>329.16399999999999</v>
      </c>
      <c r="AA163" s="20">
        <v>61.433</v>
      </c>
      <c r="AB163" s="20">
        <v>126.10299999999999</v>
      </c>
      <c r="AC163" s="20">
        <v>57.45</v>
      </c>
      <c r="AD163" s="20">
        <v>120.931</v>
      </c>
      <c r="AE163" s="20">
        <v>43.540999999999997</v>
      </c>
      <c r="AF163" s="50">
        <f>IFERROR(AVERAGE(INDEX(AJ:AJ,IFERROR(MATCH($B163-Annex!$B$4/60,$B:$B),2)):AJ163),IF(Data!$B$2="",0,"-"))</f>
        <v>2.1232916404720958</v>
      </c>
      <c r="AG163" s="50">
        <f>IFERROR(AVERAGE(INDEX(AK:AK,IFERROR(MATCH($B163-Annex!$B$4/60,$B:$B),2)):AK163),IF(Data!$B$2="",0,"-"))</f>
        <v>5.3181924794920397</v>
      </c>
      <c r="AH163" s="50">
        <f>IFERROR(AVERAGE(INDEX(AL:AL,IFERROR(MATCH($B163-Annex!$B$4/60,$B:$B),2)):AL163),IF(Data!$B$2="",0,"-"))</f>
        <v>0.53694825454802919</v>
      </c>
      <c r="AI163" s="50">
        <f>IFERROR(AVERAGE(INDEX(AM:AM,IFERROR(MATCH($B163-Annex!$B$4/60,$B:$B),2)):AM163),IF(Data!$B$2="",0,"-"))</f>
        <v>2.9141373844549174</v>
      </c>
      <c r="AJ163" s="50">
        <f>IFERROR((5.670373*10^-8*(AN163+273.15)^4+((Annex!$B$5+Annex!$B$6)*(AN163-J163)+Annex!$B$7*(AN163-INDEX(AN:AN,IFERROR(MATCH($B163-Annex!$B$9/60,$B:$B),2)))/(60*($B163-INDEX($B:$B,IFERROR(MATCH($B163-Annex!$B$9/60,$B:$B),2)))))/Annex!$B$8)/1000,IF(Data!$B$2="",0,"-"))</f>
        <v>2.6599264926126058</v>
      </c>
      <c r="AK163" s="50">
        <f>IFERROR((5.670373*10^-8*(AO163+273.15)^4+((Annex!$B$5+Annex!$B$6)*(AO163-M163)+Annex!$B$7*(AO163-INDEX(AO:AO,IFERROR(MATCH($B163-Annex!$B$9/60,$B:$B),2)))/(60*($B163-INDEX($B:$B,IFERROR(MATCH($B163-Annex!$B$9/60,$B:$B),2)))))/Annex!$B$8)/1000,IF(Data!$B$2="",0,"-"))</f>
        <v>45.4578768325376</v>
      </c>
      <c r="AL163" s="50">
        <f>IFERROR((5.670373*10^-8*(AP163+273.15)^4+((Annex!$B$5+Annex!$B$6)*(AP163-P163)+Annex!$B$7*(AP163-INDEX(AP:AP,IFERROR(MATCH($B163-Annex!$B$9/60,$B:$B),2)))/(60*($B163-INDEX($B:$B,IFERROR(MATCH($B163-Annex!$B$9/60,$B:$B),2)))))/Annex!$B$8)/1000,IF(Data!$B$2="",0,"-"))</f>
        <v>0.59545450132730671</v>
      </c>
      <c r="AM163" s="50">
        <f>IFERROR((5.670373*10^-8*(AQ163+273.15)^4+((Annex!$B$5+Annex!$B$6)*(AQ163-S163)+Annex!$B$7*(AQ163-INDEX(AQ:AQ,IFERROR(MATCH($B163-Annex!$B$9/60,$B:$B),2)))/(60*($B163-INDEX($B:$B,IFERROR(MATCH($B163-Annex!$B$9/60,$B:$B),2)))))/Annex!$B$8)/1000,IF(Data!$B$2="",0,"-"))</f>
        <v>-28.740558976590865</v>
      </c>
      <c r="AN163" s="20">
        <v>151.77699999999999</v>
      </c>
      <c r="AO163" s="20">
        <v>253.55</v>
      </c>
      <c r="AP163" s="20">
        <v>45.223999999999997</v>
      </c>
      <c r="AQ163" s="20">
        <v>83.006</v>
      </c>
      <c r="AR163" s="20">
        <v>550.45899999999995</v>
      </c>
      <c r="AS163" s="20">
        <v>64.802000000000007</v>
      </c>
      <c r="AT163" s="20">
        <v>137.82499999999999</v>
      </c>
      <c r="AU163" s="50">
        <f>IFERROR(AVERAGE(INDEX(BA:BA,IFERROR(MATCH($B163-Annex!$B$4/60,$B:$B),2)):BA163),IF(Data!$B$2="",0,"-"))</f>
        <v>18.599181005392353</v>
      </c>
      <c r="AV163" s="50">
        <f>IFERROR(AVERAGE(INDEX(BB:BB,IFERROR(MATCH($B163-Annex!$B$4/60,$B:$B),2)):BB163),IF(Data!$B$2="",0,"-"))</f>
        <v>-18.018688820101559</v>
      </c>
      <c r="AW163" s="50">
        <f>IFERROR(AVERAGE(INDEX(BC:BC,IFERROR(MATCH($B163-Annex!$B$4/60,$B:$B),2)):BC163),IF(Data!$B$2="",0,"-"))</f>
        <v>4.2111276525082273</v>
      </c>
      <c r="AX163" s="50">
        <f>IFERROR(AVERAGE(INDEX(BD:BD,IFERROR(MATCH($B163-Annex!$B$4/60,$B:$B),2)):BD163),IF(Data!$B$2="",0,"-"))</f>
        <v>10.257572246306966</v>
      </c>
      <c r="AY163" s="50">
        <f>IFERROR(AVERAGE(INDEX(BE:BE,IFERROR(MATCH($B163-Annex!$B$4/60,$B:$B),2)):BE163),IF(Data!$B$2="",0,"-"))</f>
        <v>1.9336484863765413</v>
      </c>
      <c r="AZ163" s="50">
        <f>IFERROR(AVERAGE(INDEX(BF:BF,IFERROR(MATCH($B163-Annex!$B$4/60,$B:$B),2)):BF163),IF(Data!$B$2="",0,"-"))</f>
        <v>1.6335653463942044</v>
      </c>
      <c r="BA163" s="50">
        <f>IFERROR((5.670373*10^-8*(BG163+273.15)^4+((Annex!$B$5+Annex!$B$6)*(BG163-J163)+Annex!$B$7*(BG163-INDEX(BG:BG,IFERROR(MATCH($B163-Annex!$B$9/60,$B:$B),2)))/(60*($B163-INDEX($B:$B,IFERROR(MATCH($B163-Annex!$B$9/60,$B:$B),2)))))/Annex!$B$8)/1000,IF(Data!$B$2="",0,"-"))</f>
        <v>19.871144891777718</v>
      </c>
      <c r="BB163" s="50">
        <f>IFERROR((5.670373*10^-8*(BH163+273.15)^4+((Annex!$B$5+Annex!$B$6)*(BH163-M163)+Annex!$B$7*(BH163-INDEX(BH:BH,IFERROR(MATCH($B163-Annex!$B$9/60,$B:$B),2)))/(60*($B163-INDEX($B:$B,IFERROR(MATCH($B163-Annex!$B$9/60,$B:$B),2)))))/Annex!$B$8)/1000,IF(Data!$B$2="",0,"-"))</f>
        <v>102.24990783063153</v>
      </c>
      <c r="BC163" s="50">
        <f>IFERROR((5.670373*10^-8*(BI163+273.15)^4+((Annex!$B$5+Annex!$B$6)*(BI163-P163)+Annex!$B$7*(BI163-INDEX(BI:BI,IFERROR(MATCH($B163-Annex!$B$9/60,$B:$B),2)))/(60*($B163-INDEX($B:$B,IFERROR(MATCH($B163-Annex!$B$9/60,$B:$B),2)))))/Annex!$B$8)/1000,IF(Data!$B$2="",0,"-"))</f>
        <v>4.5022829005455707</v>
      </c>
      <c r="BD163" s="50">
        <f>IFERROR((5.670373*10^-8*(BJ163+273.15)^4+((Annex!$B$5+Annex!$B$6)*(BJ163-S163)+Annex!$B$7*(BJ163-INDEX(BJ:BJ,IFERROR(MATCH($B163-Annex!$B$9/60,$B:$B),2)))/(60*($B163-INDEX($B:$B,IFERROR(MATCH($B163-Annex!$B$9/60,$B:$B),2)))))/Annex!$B$8)/1000,IF(Data!$B$2="",0,"-"))</f>
        <v>161.14460967273962</v>
      </c>
      <c r="BE163" s="50">
        <f>IFERROR((5.670373*10^-8*(BK163+273.15)^4+((Annex!$B$5+Annex!$B$6)*(BK163-V163)+Annex!$B$7*(BK163-INDEX(BK:BK,IFERROR(MATCH($B163-Annex!$B$9/60,$B:$B),2)))/(60*($B163-INDEX($B:$B,IFERROR(MATCH($B163-Annex!$B$9/60,$B:$B),2)))))/Annex!$B$8)/1000,IF(Data!$B$2="",0,"-"))</f>
        <v>2.0051679139549066</v>
      </c>
      <c r="BF163" s="50">
        <f>IFERROR((5.670373*10^-8*(BL163+273.15)^4+((Annex!$B$5+Annex!$B$6)*(BL163-Y163)+Annex!$B$7*(BL163-INDEX(BL:BL,IFERROR(MATCH($B163-Annex!$B$9/60,$B:$B),2)))/(60*($B163-INDEX($B:$B,IFERROR(MATCH($B163-Annex!$B$9/60,$B:$B),2)))))/Annex!$B$8)/1000,IF(Data!$B$2="",0,"-"))</f>
        <v>1.7215095317639697</v>
      </c>
      <c r="BG163" s="20">
        <v>392.73599999999999</v>
      </c>
      <c r="BH163" s="20">
        <v>131.10300000000001</v>
      </c>
      <c r="BI163" s="20">
        <v>115.099</v>
      </c>
      <c r="BJ163" s="20">
        <v>288.73700000000002</v>
      </c>
      <c r="BK163" s="20">
        <v>56.951999999999998</v>
      </c>
      <c r="BL163" s="20">
        <v>55.13</v>
      </c>
    </row>
    <row r="164" spans="1:64" x14ac:dyDescent="0.3">
      <c r="A164" s="5">
        <v>163</v>
      </c>
      <c r="B164" s="19">
        <v>14.482500005979091</v>
      </c>
      <c r="C164" s="20">
        <v>130.38958700000001</v>
      </c>
      <c r="D164" s="20">
        <v>128.343974</v>
      </c>
      <c r="E164" s="20">
        <v>162.089574</v>
      </c>
      <c r="F164" s="49">
        <f>IFERROR(SUM(C164:E164),IF(Data!$B$2="",0,"-"))</f>
        <v>420.82313499999998</v>
      </c>
      <c r="G164" s="50">
        <f>IFERROR(F164-Annex!$B$10,IF(Data!$B$2="",0,"-"))</f>
        <v>144.19513499999999</v>
      </c>
      <c r="H164" s="50">
        <f>IFERROR(-14000*(G164-INDEX(G:G,IFERROR(MATCH($B164-Annex!$B$11/60,$B:$B),2)))/(60*($B164-INDEX($B:$B,IFERROR(MATCH($B164-Annex!$B$11/60,$B:$B),2)))),IF(Data!$B$2="",0,"-"))</f>
        <v>379.94850006403431</v>
      </c>
      <c r="I164" s="20">
        <v>2.10092188</v>
      </c>
      <c r="J164" s="20">
        <v>251.52</v>
      </c>
      <c r="K164" s="20">
        <v>1116.7360000000001</v>
      </c>
      <c r="L164" s="20">
        <v>653.79200000000003</v>
      </c>
      <c r="M164" s="20">
        <v>21.31</v>
      </c>
      <c r="N164" s="20">
        <v>565.66899999999998</v>
      </c>
      <c r="O164" s="20">
        <v>639.49800000000005</v>
      </c>
      <c r="P164" s="20">
        <v>70.820999999999998</v>
      </c>
      <c r="Q164" s="20">
        <v>360.18400000000003</v>
      </c>
      <c r="R164" s="20">
        <v>597.95699999999999</v>
      </c>
      <c r="S164" s="20">
        <v>155.423</v>
      </c>
      <c r="T164" s="20">
        <v>296.00900000000001</v>
      </c>
      <c r="U164" s="20">
        <v>393.54399999999998</v>
      </c>
      <c r="V164" s="20">
        <v>34.761000000000003</v>
      </c>
      <c r="W164" s="20">
        <v>235.40700000000001</v>
      </c>
      <c r="X164" s="20">
        <v>82.801000000000002</v>
      </c>
      <c r="Y164" s="20">
        <v>42.795000000000002</v>
      </c>
      <c r="Z164" s="20">
        <v>367.34800000000001</v>
      </c>
      <c r="AA164" s="20">
        <v>61.758000000000003</v>
      </c>
      <c r="AB164" s="20">
        <v>244.94</v>
      </c>
      <c r="AC164" s="20">
        <v>56.762999999999998</v>
      </c>
      <c r="AD164" s="20">
        <v>201.55699999999999</v>
      </c>
      <c r="AE164" s="20">
        <v>43.853000000000002</v>
      </c>
      <c r="AF164" s="50">
        <f>IFERROR(AVERAGE(INDEX(AJ:AJ,IFERROR(MATCH($B164-Annex!$B$4/60,$B:$B),2)):AJ164),IF(Data!$B$2="",0,"-"))</f>
        <v>2.3624273182899458</v>
      </c>
      <c r="AG164" s="50">
        <f>IFERROR(AVERAGE(INDEX(AK:AK,IFERROR(MATCH($B164-Annex!$B$4/60,$B:$B),2)):AK164),IF(Data!$B$2="",0,"-"))</f>
        <v>18.202710567164495</v>
      </c>
      <c r="AH164" s="50">
        <f>IFERROR(AVERAGE(INDEX(AL:AL,IFERROR(MATCH($B164-Annex!$B$4/60,$B:$B),2)):AL164),IF(Data!$B$2="",0,"-"))</f>
        <v>0.56111446847614554</v>
      </c>
      <c r="AI164" s="50">
        <f>IFERROR(AVERAGE(INDEX(AM:AM,IFERROR(MATCH($B164-Annex!$B$4/60,$B:$B),2)):AM164),IF(Data!$B$2="",0,"-"))</f>
        <v>9.6973983739216845</v>
      </c>
      <c r="AJ164" s="50">
        <f>IFERROR((5.670373*10^-8*(AN164+273.15)^4+((Annex!$B$5+Annex!$B$6)*(AN164-J164)+Annex!$B$7*(AN164-INDEX(AN:AN,IFERROR(MATCH($B164-Annex!$B$9/60,$B:$B),2)))/(60*($B164-INDEX($B:$B,IFERROR(MATCH($B164-Annex!$B$9/60,$B:$B),2)))))/Annex!$B$8)/1000,IF(Data!$B$2="",0,"-"))</f>
        <v>3.5448048440511681</v>
      </c>
      <c r="AK164" s="50">
        <f>IFERROR((5.670373*10^-8*(AO164+273.15)^4+((Annex!$B$5+Annex!$B$6)*(AO164-M164)+Annex!$B$7*(AO164-INDEX(AO:AO,IFERROR(MATCH($B164-Annex!$B$9/60,$B:$B),2)))/(60*($B164-INDEX($B:$B,IFERROR(MATCH($B164-Annex!$B$9/60,$B:$B),2)))))/Annex!$B$8)/1000,IF(Data!$B$2="",0,"-"))</f>
        <v>38.873256782696615</v>
      </c>
      <c r="AL164" s="50">
        <f>IFERROR((5.670373*10^-8*(AP164+273.15)^4+((Annex!$B$5+Annex!$B$6)*(AP164-P164)+Annex!$B$7*(AP164-INDEX(AP:AP,IFERROR(MATCH($B164-Annex!$B$9/60,$B:$B),2)))/(60*($B164-INDEX($B:$B,IFERROR(MATCH($B164-Annex!$B$9/60,$B:$B),2)))))/Annex!$B$8)/1000,IF(Data!$B$2="",0,"-"))</f>
        <v>0.59707345413686364</v>
      </c>
      <c r="AM164" s="50">
        <f>IFERROR((5.670373*10^-8*(AQ164+273.15)^4+((Annex!$B$5+Annex!$B$6)*(AQ164-S164)+Annex!$B$7*(AQ164-INDEX(AQ:AQ,IFERROR(MATCH($B164-Annex!$B$9/60,$B:$B),2)))/(60*($B164-INDEX($B:$B,IFERROR(MATCH($B164-Annex!$B$9/60,$B:$B),2)))))/Annex!$B$8)/1000,IF(Data!$B$2="",0,"-"))</f>
        <v>56.385063635417424</v>
      </c>
      <c r="AN164" s="20">
        <v>156.04300000000001</v>
      </c>
      <c r="AO164" s="20">
        <v>224.8</v>
      </c>
      <c r="AP164" s="20">
        <v>45.795999999999999</v>
      </c>
      <c r="AQ164" s="20">
        <v>212.02500000000001</v>
      </c>
      <c r="AR164" s="20">
        <v>552.27599999999995</v>
      </c>
      <c r="AS164" s="20">
        <v>65.777000000000001</v>
      </c>
      <c r="AT164" s="20">
        <v>141.89099999999999</v>
      </c>
      <c r="AU164" s="50">
        <f>IFERROR(AVERAGE(INDEX(BA:BA,IFERROR(MATCH($B164-Annex!$B$4/60,$B:$B),2)):BA164),IF(Data!$B$2="",0,"-"))</f>
        <v>18.96071994574752</v>
      </c>
      <c r="AV164" s="50">
        <f>IFERROR(AVERAGE(INDEX(BB:BB,IFERROR(MATCH($B164-Annex!$B$4/60,$B:$B),2)):BB164),IF(Data!$B$2="",0,"-"))</f>
        <v>-7.1998146552322053</v>
      </c>
      <c r="AW164" s="50">
        <f>IFERROR(AVERAGE(INDEX(BC:BC,IFERROR(MATCH($B164-Annex!$B$4/60,$B:$B),2)):BC164),IF(Data!$B$2="",0,"-"))</f>
        <v>4.3041520374624591</v>
      </c>
      <c r="AX164" s="50">
        <f>IFERROR(AVERAGE(INDEX(BD:BD,IFERROR(MATCH($B164-Annex!$B$4/60,$B:$B),2)):BD164),IF(Data!$B$2="",0,"-"))</f>
        <v>18.180428873387211</v>
      </c>
      <c r="AY164" s="50">
        <f>IFERROR(AVERAGE(INDEX(BE:BE,IFERROR(MATCH($B164-Annex!$B$4/60,$B:$B),2)):BE164),IF(Data!$B$2="",0,"-"))</f>
        <v>1.9611869165933757</v>
      </c>
      <c r="AZ164" s="50">
        <f>IFERROR(AVERAGE(INDEX(BF:BF,IFERROR(MATCH($B164-Annex!$B$4/60,$B:$B),2)):BF164),IF(Data!$B$2="",0,"-"))</f>
        <v>1.6563555424702767</v>
      </c>
      <c r="BA164" s="50">
        <f>IFERROR((5.670373*10^-8*(BG164+273.15)^4+((Annex!$B$5+Annex!$B$6)*(BG164-J164)+Annex!$B$7*(BG164-INDEX(BG:BG,IFERROR(MATCH($B164-Annex!$B$9/60,$B:$B),2)))/(60*($B164-INDEX($B:$B,IFERROR(MATCH($B164-Annex!$B$9/60,$B:$B),2)))))/Annex!$B$8)/1000,IF(Data!$B$2="",0,"-"))</f>
        <v>19.775836347749674</v>
      </c>
      <c r="BB164" s="50">
        <f>IFERROR((5.670373*10^-8*(BH164+273.15)^4+((Annex!$B$5+Annex!$B$6)*(BH164-M164)+Annex!$B$7*(BH164-INDEX(BH:BH,IFERROR(MATCH($B164-Annex!$B$9/60,$B:$B),2)))/(60*($B164-INDEX($B:$B,IFERROR(MATCH($B164-Annex!$B$9/60,$B:$B),2)))))/Annex!$B$8)/1000,IF(Data!$B$2="",0,"-"))</f>
        <v>-4.8233767734208408</v>
      </c>
      <c r="BC164" s="50">
        <f>IFERROR((5.670373*10^-8*(BI164+273.15)^4+((Annex!$B$5+Annex!$B$6)*(BI164-P164)+Annex!$B$7*(BI164-INDEX(BI:BI,IFERROR(MATCH($B164-Annex!$B$9/60,$B:$B),2)))/(60*($B164-INDEX($B:$B,IFERROR(MATCH($B164-Annex!$B$9/60,$B:$B),2)))))/Annex!$B$8)/1000,IF(Data!$B$2="",0,"-"))</f>
        <v>4.5845596273765192</v>
      </c>
      <c r="BD164" s="50">
        <f>IFERROR((5.670373*10^-8*(BJ164+273.15)^4+((Annex!$B$5+Annex!$B$6)*(BJ164-S164)+Annex!$B$7*(BJ164-INDEX(BJ:BJ,IFERROR(MATCH($B164-Annex!$B$9/60,$B:$B),2)))/(60*($B164-INDEX($B:$B,IFERROR(MATCH($B164-Annex!$B$9/60,$B:$B),2)))))/Annex!$B$8)/1000,IF(Data!$B$2="",0,"-"))</f>
        <v>48.511317798111783</v>
      </c>
      <c r="BE164" s="50">
        <f>IFERROR((5.670373*10^-8*(BK164+273.15)^4+((Annex!$B$5+Annex!$B$6)*(BK164-V164)+Annex!$B$7*(BK164-INDEX(BK:BK,IFERROR(MATCH($B164-Annex!$B$9/60,$B:$B),2)))/(60*($B164-INDEX($B:$B,IFERROR(MATCH($B164-Annex!$B$9/60,$B:$B),2)))))/Annex!$B$8)/1000,IF(Data!$B$2="",0,"-"))</f>
        <v>2.0275725841610792</v>
      </c>
      <c r="BF164" s="50">
        <f>IFERROR((5.670373*10^-8*(BL164+273.15)^4+((Annex!$B$5+Annex!$B$6)*(BL164-Y164)+Annex!$B$7*(BL164-INDEX(BL:BL,IFERROR(MATCH($B164-Annex!$B$9/60,$B:$B),2)))/(60*($B164-INDEX($B:$B,IFERROR(MATCH($B164-Annex!$B$9/60,$B:$B),2)))))/Annex!$B$8)/1000,IF(Data!$B$2="",0,"-"))</f>
        <v>1.7340994711739284</v>
      </c>
      <c r="BG164" s="20">
        <v>397.61900000000003</v>
      </c>
      <c r="BH164" s="20">
        <v>68.872</v>
      </c>
      <c r="BI164" s="20">
        <v>117.529</v>
      </c>
      <c r="BJ164" s="20">
        <v>193.60900000000001</v>
      </c>
      <c r="BK164" s="20">
        <v>57.88</v>
      </c>
      <c r="BL164" s="20">
        <v>55.988999999999997</v>
      </c>
    </row>
    <row r="165" spans="1:64" x14ac:dyDescent="0.3">
      <c r="A165" s="5">
        <v>164</v>
      </c>
      <c r="B165" s="19">
        <v>14.578666670713574</v>
      </c>
      <c r="C165" s="20">
        <v>130.22360800000001</v>
      </c>
      <c r="D165" s="20">
        <v>128.33828</v>
      </c>
      <c r="E165" s="20">
        <v>161.989349</v>
      </c>
      <c r="F165" s="49">
        <f>IFERROR(SUM(C165:E165),IF(Data!$B$2="",0,"-"))</f>
        <v>420.55123700000001</v>
      </c>
      <c r="G165" s="50">
        <f>IFERROR(F165-Annex!$B$10,IF(Data!$B$2="",0,"-"))</f>
        <v>143.92323700000003</v>
      </c>
      <c r="H165" s="50">
        <f>IFERROR(-14000*(G165-INDEX(G:G,IFERROR(MATCH($B165-Annex!$B$11/60,$B:$B),2)))/(60*($B165-INDEX($B:$B,IFERROR(MATCH($B165-Annex!$B$11/60,$B:$B),2)))),IF(Data!$B$2="",0,"-"))</f>
        <v>351.81307407658903</v>
      </c>
      <c r="I165" s="20">
        <v>2.0596968599999999</v>
      </c>
      <c r="J165" s="20">
        <v>268.02699999999999</v>
      </c>
      <c r="K165" s="20">
        <v>555.16200000000003</v>
      </c>
      <c r="L165" s="20">
        <v>654.6</v>
      </c>
      <c r="M165" s="20">
        <v>81.11</v>
      </c>
      <c r="N165" s="20">
        <v>531.55999999999995</v>
      </c>
      <c r="O165" s="20">
        <v>643.06200000000001</v>
      </c>
      <c r="P165" s="20">
        <v>72.001000000000005</v>
      </c>
      <c r="Q165" s="20">
        <v>308.34699999999998</v>
      </c>
      <c r="R165" s="20">
        <v>598.07399999999996</v>
      </c>
      <c r="S165" s="20">
        <v>179.36199999999999</v>
      </c>
      <c r="T165" s="20">
        <v>110.55500000000001</v>
      </c>
      <c r="U165" s="20">
        <v>397.24900000000002</v>
      </c>
      <c r="V165" s="20">
        <v>34.848999999999997</v>
      </c>
      <c r="W165" s="20">
        <v>281.55500000000001</v>
      </c>
      <c r="X165" s="20">
        <v>84.305000000000007</v>
      </c>
      <c r="Y165" s="20">
        <v>43.749000000000002</v>
      </c>
      <c r="Z165" s="20">
        <v>205.905</v>
      </c>
      <c r="AA165" s="20">
        <v>62.322000000000003</v>
      </c>
      <c r="AB165" s="20">
        <v>403.10899999999998</v>
      </c>
      <c r="AC165" s="20">
        <v>59.41</v>
      </c>
      <c r="AD165" s="20">
        <v>270.46800000000002</v>
      </c>
      <c r="AE165" s="20">
        <v>44.374000000000002</v>
      </c>
      <c r="AF165" s="50">
        <f>IFERROR(AVERAGE(INDEX(AJ:AJ,IFERROR(MATCH($B165-Annex!$B$4/60,$B:$B),2)):AJ165),IF(Data!$B$2="",0,"-"))</f>
        <v>2.6130716861778978</v>
      </c>
      <c r="AG165" s="50">
        <f>IFERROR(AVERAGE(INDEX(AK:AK,IFERROR(MATCH($B165-Annex!$B$4/60,$B:$B),2)):AK165),IF(Data!$B$2="",0,"-"))</f>
        <v>19.773019759874565</v>
      </c>
      <c r="AH165" s="50">
        <f>IFERROR(AVERAGE(INDEX(AL:AL,IFERROR(MATCH($B165-Annex!$B$4/60,$B:$B),2)):AL165),IF(Data!$B$2="",0,"-"))</f>
        <v>0.58829259585761007</v>
      </c>
      <c r="AI165" s="50">
        <f>IFERROR(AVERAGE(INDEX(AM:AM,IFERROR(MATCH($B165-Annex!$B$4/60,$B:$B),2)):AM165),IF(Data!$B$2="",0,"-"))</f>
        <v>2.3670741304453515</v>
      </c>
      <c r="AJ165" s="50">
        <f>IFERROR((5.670373*10^-8*(AN165+273.15)^4+((Annex!$B$5+Annex!$B$6)*(AN165-J165)+Annex!$B$7*(AN165-INDEX(AN:AN,IFERROR(MATCH($B165-Annex!$B$9/60,$B:$B),2)))/(60*($B165-INDEX($B:$B,IFERROR(MATCH($B165-Annex!$B$9/60,$B:$B),2)))))/Annex!$B$8)/1000,IF(Data!$B$2="",0,"-"))</f>
        <v>3.6292454710092379</v>
      </c>
      <c r="AK165" s="50">
        <f>IFERROR((5.670373*10^-8*(AO165+273.15)^4+((Annex!$B$5+Annex!$B$6)*(AO165-M165)+Annex!$B$7*(AO165-INDEX(AO:AO,IFERROR(MATCH($B165-Annex!$B$9/60,$B:$B),2)))/(60*($B165-INDEX($B:$B,IFERROR(MATCH($B165-Annex!$B$9/60,$B:$B),2)))))/Annex!$B$8)/1000,IF(Data!$B$2="",0,"-"))</f>
        <v>-26.750023533439357</v>
      </c>
      <c r="AL165" s="50">
        <f>IFERROR((5.670373*10^-8*(AP165+273.15)^4+((Annex!$B$5+Annex!$B$6)*(AP165-P165)+Annex!$B$7*(AP165-INDEX(AP:AP,IFERROR(MATCH($B165-Annex!$B$9/60,$B:$B),2)))/(60*($B165-INDEX($B:$B,IFERROR(MATCH($B165-Annex!$B$9/60,$B:$B),2)))))/Annex!$B$8)/1000,IF(Data!$B$2="",0,"-"))</f>
        <v>0.61959846525423534</v>
      </c>
      <c r="AM165" s="50">
        <f>IFERROR((5.670373*10^-8*(AQ165+273.15)^4+((Annex!$B$5+Annex!$B$6)*(AQ165-S165)+Annex!$B$7*(AQ165-INDEX(AQ:AQ,IFERROR(MATCH($B165-Annex!$B$9/60,$B:$B),2)))/(60*($B165-INDEX($B:$B,IFERROR(MATCH($B165-Annex!$B$9/60,$B:$B),2)))))/Annex!$B$8)/1000,IF(Data!$B$2="",0,"-"))</f>
        <v>-30.606930928070614</v>
      </c>
      <c r="AN165" s="20">
        <v>160.64400000000001</v>
      </c>
      <c r="AO165" s="20">
        <v>184.25399999999999</v>
      </c>
      <c r="AP165" s="20">
        <v>46.542000000000002</v>
      </c>
      <c r="AQ165" s="20">
        <v>22.582000000000001</v>
      </c>
      <c r="AR165" s="20">
        <v>554.22799999999995</v>
      </c>
      <c r="AS165" s="20">
        <v>66.683000000000007</v>
      </c>
      <c r="AT165" s="20">
        <v>183.88</v>
      </c>
      <c r="AU165" s="50">
        <f>IFERROR(AVERAGE(INDEX(BA:BA,IFERROR(MATCH($B165-Annex!$B$4/60,$B:$B),2)):BA165),IF(Data!$B$2="",0,"-"))</f>
        <v>19.200875917554146</v>
      </c>
      <c r="AV165" s="50">
        <f>IFERROR(AVERAGE(INDEX(BB:BB,IFERROR(MATCH($B165-Annex!$B$4/60,$B:$B),2)):BB165),IF(Data!$B$2="",0,"-"))</f>
        <v>5.9189711041839033</v>
      </c>
      <c r="AW165" s="50">
        <f>IFERROR(AVERAGE(INDEX(BC:BC,IFERROR(MATCH($B165-Annex!$B$4/60,$B:$B),2)):BC165),IF(Data!$B$2="",0,"-"))</f>
        <v>4.3912789519728905</v>
      </c>
      <c r="AX165" s="50">
        <f>IFERROR(AVERAGE(INDEX(BD:BD,IFERROR(MATCH($B165-Annex!$B$4/60,$B:$B),2)):BD165),IF(Data!$B$2="",0,"-"))</f>
        <v>7.6137369764762601</v>
      </c>
      <c r="AY165" s="50">
        <f>IFERROR(AVERAGE(INDEX(BE:BE,IFERROR(MATCH($B165-Annex!$B$4/60,$B:$B),2)):BE165),IF(Data!$B$2="",0,"-"))</f>
        <v>1.9830358087735109</v>
      </c>
      <c r="AZ165" s="50">
        <f>IFERROR(AVERAGE(INDEX(BF:BF,IFERROR(MATCH($B165-Annex!$B$4/60,$B:$B),2)):BF165),IF(Data!$B$2="",0,"-"))</f>
        <v>1.6838921093544135</v>
      </c>
      <c r="BA165" s="50">
        <f>IFERROR((5.670373*10^-8*(BG165+273.15)^4+((Annex!$B$5+Annex!$B$6)*(BG165-J165)+Annex!$B$7*(BG165-INDEX(BG:BG,IFERROR(MATCH($B165-Annex!$B$9/60,$B:$B),2)))/(60*($B165-INDEX($B:$B,IFERROR(MATCH($B165-Annex!$B$9/60,$B:$B),2)))))/Annex!$B$8)/1000,IF(Data!$B$2="",0,"-"))</f>
        <v>19.234609900733986</v>
      </c>
      <c r="BB165" s="50">
        <f>IFERROR((5.670373*10^-8*(BH165+273.15)^4+((Annex!$B$5+Annex!$B$6)*(BH165-M165)+Annex!$B$7*(BH165-INDEX(BH:BH,IFERROR(MATCH($B165-Annex!$B$9/60,$B:$B),2)))/(60*($B165-INDEX($B:$B,IFERROR(MATCH($B165-Annex!$B$9/60,$B:$B),2)))))/Annex!$B$8)/1000,IF(Data!$B$2="",0,"-"))</f>
        <v>13.492239805048511</v>
      </c>
      <c r="BC165" s="50">
        <f>IFERROR((5.670373*10^-8*(BI165+273.15)^4+((Annex!$B$5+Annex!$B$6)*(BI165-P165)+Annex!$B$7*(BI165-INDEX(BI:BI,IFERROR(MATCH($B165-Annex!$B$9/60,$B:$B),2)))/(60*($B165-INDEX($B:$B,IFERROR(MATCH($B165-Annex!$B$9/60,$B:$B),2)))))/Annex!$B$8)/1000,IF(Data!$B$2="",0,"-"))</f>
        <v>4.6033479403548458</v>
      </c>
      <c r="BD165" s="50">
        <f>IFERROR((5.670373*10^-8*(BJ165+273.15)^4+((Annex!$B$5+Annex!$B$6)*(BJ165-S165)+Annex!$B$7*(BJ165-INDEX(BJ:BJ,IFERROR(MATCH($B165-Annex!$B$9/60,$B:$B),2)))/(60*($B165-INDEX($B:$B,IFERROR(MATCH($B165-Annex!$B$9/60,$B:$B),2)))))/Annex!$B$8)/1000,IF(Data!$B$2="",0,"-"))</f>
        <v>20.396797343428858</v>
      </c>
      <c r="BE165" s="50">
        <f>IFERROR((5.670373*10^-8*(BK165+273.15)^4+((Annex!$B$5+Annex!$B$6)*(BK165-V165)+Annex!$B$7*(BK165-INDEX(BK:BK,IFERROR(MATCH($B165-Annex!$B$9/60,$B:$B),2)))/(60*($B165-INDEX($B:$B,IFERROR(MATCH($B165-Annex!$B$9/60,$B:$B),2)))))/Annex!$B$8)/1000,IF(Data!$B$2="",0,"-"))</f>
        <v>2.0562126338050328</v>
      </c>
      <c r="BF165" s="50">
        <f>IFERROR((5.670373*10^-8*(BL165+273.15)^4+((Annex!$B$5+Annex!$B$6)*(BL165-Y165)+Annex!$B$7*(BL165-INDEX(BL:BL,IFERROR(MATCH($B165-Annex!$B$9/60,$B:$B),2)))/(60*($B165-INDEX($B:$B,IFERROR(MATCH($B165-Annex!$B$9/60,$B:$B),2)))))/Annex!$B$8)/1000,IF(Data!$B$2="",0,"-"))</f>
        <v>1.774707613921686</v>
      </c>
      <c r="BG165" s="20">
        <v>402.40199999999999</v>
      </c>
      <c r="BH165" s="20">
        <v>153.06899999999999</v>
      </c>
      <c r="BI165" s="20">
        <v>119.872</v>
      </c>
      <c r="BJ165" s="20">
        <v>312.32900000000001</v>
      </c>
      <c r="BK165" s="20">
        <v>58.774000000000001</v>
      </c>
      <c r="BL165" s="20">
        <v>56.9</v>
      </c>
    </row>
    <row r="166" spans="1:64" x14ac:dyDescent="0.3">
      <c r="A166" s="5">
        <v>165</v>
      </c>
      <c r="B166" s="19">
        <v>14.678333335323259</v>
      </c>
      <c r="C166" s="20">
        <v>130.38145599999999</v>
      </c>
      <c r="D166" s="20">
        <v>128.354568</v>
      </c>
      <c r="E166" s="20">
        <v>161.950233</v>
      </c>
      <c r="F166" s="49">
        <f>IFERROR(SUM(C166:E166),IF(Data!$B$2="",0,"-"))</f>
        <v>420.68625699999996</v>
      </c>
      <c r="G166" s="50">
        <f>IFERROR(F166-Annex!$B$10,IF(Data!$B$2="",0,"-"))</f>
        <v>144.05825699999997</v>
      </c>
      <c r="H166" s="50">
        <f>IFERROR(-14000*(G166-INDEX(G:G,IFERROR(MATCH($B166-Annex!$B$11/60,$B:$B),2)))/(60*($B166-INDEX($B:$B,IFERROR(MATCH($B166-Annex!$B$11/60,$B:$B),2)))),IF(Data!$B$2="",0,"-"))</f>
        <v>370.26172190336939</v>
      </c>
      <c r="I166" s="20">
        <v>2.1421468899999998</v>
      </c>
      <c r="J166" s="20">
        <v>286.53300000000002</v>
      </c>
      <c r="K166" s="20">
        <v>9.8999999999999993E+37</v>
      </c>
      <c r="L166" s="20">
        <v>657.851</v>
      </c>
      <c r="M166" s="20">
        <v>117.095</v>
      </c>
      <c r="N166" s="20">
        <v>837.47500000000002</v>
      </c>
      <c r="O166" s="20">
        <v>646.25599999999997</v>
      </c>
      <c r="P166" s="20">
        <v>71.146000000000001</v>
      </c>
      <c r="Q166" s="20">
        <v>305.08199999999999</v>
      </c>
      <c r="R166" s="20">
        <v>600.28</v>
      </c>
      <c r="S166" s="20">
        <v>91.07</v>
      </c>
      <c r="T166" s="20">
        <v>417.39800000000002</v>
      </c>
      <c r="U166" s="20">
        <v>397.87200000000001</v>
      </c>
      <c r="V166" s="20">
        <v>35.960999999999999</v>
      </c>
      <c r="W166" s="20">
        <v>229.953</v>
      </c>
      <c r="X166" s="20">
        <v>87.146000000000001</v>
      </c>
      <c r="Y166" s="20">
        <v>43.697000000000003</v>
      </c>
      <c r="Z166" s="20">
        <v>246.06</v>
      </c>
      <c r="AA166" s="20">
        <v>62.887</v>
      </c>
      <c r="AB166" s="20">
        <v>318.10399999999998</v>
      </c>
      <c r="AC166" s="20">
        <v>60.2</v>
      </c>
      <c r="AD166" s="20">
        <v>106.264</v>
      </c>
      <c r="AE166" s="20">
        <v>44.546999999999997</v>
      </c>
      <c r="AF166" s="50">
        <f>IFERROR(AVERAGE(INDEX(AJ:AJ,IFERROR(MATCH($B166-Annex!$B$4/60,$B:$B),2)):AJ166),IF(Data!$B$2="",0,"-"))</f>
        <v>2.8382929075007155</v>
      </c>
      <c r="AG166" s="50">
        <f>IFERROR(AVERAGE(INDEX(AK:AK,IFERROR(MATCH($B166-Annex!$B$4/60,$B:$B),2)):AK166),IF(Data!$B$2="",0,"-"))</f>
        <v>31.424850408855459</v>
      </c>
      <c r="AH166" s="50">
        <f>IFERROR(AVERAGE(INDEX(AL:AL,IFERROR(MATCH($B166-Annex!$B$4/60,$B:$B),2)):AL166),IF(Data!$B$2="",0,"-"))</f>
        <v>0.61601028641586453</v>
      </c>
      <c r="AI166" s="50">
        <f>IFERROR(AVERAGE(INDEX(AM:AM,IFERROR(MATCH($B166-Annex!$B$4/60,$B:$B),2)):AM166),IF(Data!$B$2="",0,"-"))</f>
        <v>-13.938875806653519</v>
      </c>
      <c r="AJ166" s="50">
        <f>IFERROR((5.670373*10^-8*(AN166+273.15)^4+((Annex!$B$5+Annex!$B$6)*(AN166-J166)+Annex!$B$7*(AN166-INDEX(AN:AN,IFERROR(MATCH($B166-Annex!$B$9/60,$B:$B),2)))/(60*($B166-INDEX($B:$B,IFERROR(MATCH($B166-Annex!$B$9/60,$B:$B),2)))))/Annex!$B$8)/1000,IF(Data!$B$2="",0,"-"))</f>
        <v>3.6377181748522709</v>
      </c>
      <c r="AK166" s="50">
        <f>IFERROR((5.670373*10^-8*(AO166+273.15)^4+((Annex!$B$5+Annex!$B$6)*(AO166-M166)+Annex!$B$7*(AO166-INDEX(AO:AO,IFERROR(MATCH($B166-Annex!$B$9/60,$B:$B),2)))/(60*($B166-INDEX($B:$B,IFERROR(MATCH($B166-Annex!$B$9/60,$B:$B),2)))))/Annex!$B$8)/1000,IF(Data!$B$2="",0,"-"))</f>
        <v>63.064660044682583</v>
      </c>
      <c r="AL166" s="50">
        <f>IFERROR((5.670373*10^-8*(AP166+273.15)^4+((Annex!$B$5+Annex!$B$6)*(AP166-P166)+Annex!$B$7*(AP166-INDEX(AP:AP,IFERROR(MATCH($B166-Annex!$B$9/60,$B:$B),2)))/(60*($B166-INDEX($B:$B,IFERROR(MATCH($B166-Annex!$B$9/60,$B:$B),2)))))/Annex!$B$8)/1000,IF(Data!$B$2="",0,"-"))</f>
        <v>0.70288502404465569</v>
      </c>
      <c r="AM166" s="50">
        <f>IFERROR((5.670373*10^-8*(AQ166+273.15)^4+((Annex!$B$5+Annex!$B$6)*(AQ166-S166)+Annex!$B$7*(AQ166-INDEX(AQ:AQ,IFERROR(MATCH($B166-Annex!$B$9/60,$B:$B),2)))/(60*($B166-INDEX($B:$B,IFERROR(MATCH($B166-Annex!$B$9/60,$B:$B),2)))))/Annex!$B$8)/1000,IF(Data!$B$2="",0,"-"))</f>
        <v>-15.675869704040194</v>
      </c>
      <c r="AN166" s="20">
        <v>165.57400000000001</v>
      </c>
      <c r="AO166" s="20">
        <v>337.24200000000002</v>
      </c>
      <c r="AP166" s="20">
        <v>47.235999999999997</v>
      </c>
      <c r="AQ166" s="20">
        <v>168.238</v>
      </c>
      <c r="AR166" s="20">
        <v>556.73</v>
      </c>
      <c r="AS166" s="20">
        <v>67.658000000000001</v>
      </c>
      <c r="AT166" s="20">
        <v>209.18700000000001</v>
      </c>
      <c r="AU166" s="50">
        <f>IFERROR(AVERAGE(INDEX(BA:BA,IFERROR(MATCH($B166-Annex!$B$4/60,$B:$B),2)):BA166),IF(Data!$B$2="",0,"-"))</f>
        <v>19.369838094552144</v>
      </c>
      <c r="AV166" s="50">
        <f>IFERROR(AVERAGE(INDEX(BB:BB,IFERROR(MATCH($B166-Annex!$B$4/60,$B:$B),2)):BB166),IF(Data!$B$2="",0,"-"))</f>
        <v>18.784954810653709</v>
      </c>
      <c r="AW166" s="50">
        <f>IFERROR(AVERAGE(INDEX(BC:BC,IFERROR(MATCH($B166-Annex!$B$4/60,$B:$B),2)):BC166),IF(Data!$B$2="",0,"-"))</f>
        <v>4.4737568602488436</v>
      </c>
      <c r="AX166" s="50">
        <f>IFERROR(AVERAGE(INDEX(BD:BD,IFERROR(MATCH($B166-Annex!$B$4/60,$B:$B),2)):BD166),IF(Data!$B$2="",0,"-"))</f>
        <v>16.913539759019315</v>
      </c>
      <c r="AY166" s="50">
        <f>IFERROR(AVERAGE(INDEX(BE:BE,IFERROR(MATCH($B166-Annex!$B$4/60,$B:$B),2)):BE166),IF(Data!$B$2="",0,"-"))</f>
        <v>1.993439027339776</v>
      </c>
      <c r="AZ166" s="50">
        <f>IFERROR(AVERAGE(INDEX(BF:BF,IFERROR(MATCH($B166-Annex!$B$4/60,$B:$B),2)):BF166),IF(Data!$B$2="",0,"-"))</f>
        <v>1.7077338858728337</v>
      </c>
      <c r="BA166" s="50">
        <f>IFERROR((5.670373*10^-8*(BG166+273.15)^4+((Annex!$B$5+Annex!$B$6)*(BG166-J166)+Annex!$B$7*(BG166-INDEX(BG:BG,IFERROR(MATCH($B166-Annex!$B$9/60,$B:$B),2)))/(60*($B166-INDEX($B:$B,IFERROR(MATCH($B166-Annex!$B$9/60,$B:$B),2)))))/Annex!$B$8)/1000,IF(Data!$B$2="",0,"-"))</f>
        <v>19.370412721699022</v>
      </c>
      <c r="BB166" s="50">
        <f>IFERROR((5.670373*10^-8*(BH166+273.15)^4+((Annex!$B$5+Annex!$B$6)*(BH166-M166)+Annex!$B$7*(BH166-INDEX(BH:BH,IFERROR(MATCH($B166-Annex!$B$9/60,$B:$B),2)))/(60*($B166-INDEX($B:$B,IFERROR(MATCH($B166-Annex!$B$9/60,$B:$B),2)))))/Annex!$B$8)/1000,IF(Data!$B$2="",0,"-"))</f>
        <v>84.868491892241693</v>
      </c>
      <c r="BC166" s="50">
        <f>IFERROR((5.670373*10^-8*(BI166+273.15)^4+((Annex!$B$5+Annex!$B$6)*(BI166-P166)+Annex!$B$7*(BI166-INDEX(BI:BI,IFERROR(MATCH($B166-Annex!$B$9/60,$B:$B),2)))/(60*($B166-INDEX($B:$B,IFERROR(MATCH($B166-Annex!$B$9/60,$B:$B),2)))))/Annex!$B$8)/1000,IF(Data!$B$2="",0,"-"))</f>
        <v>4.5949415449638185</v>
      </c>
      <c r="BD166" s="50">
        <f>IFERROR((5.670373*10^-8*(BJ166+273.15)^4+((Annex!$B$5+Annex!$B$6)*(BJ166-S166)+Annex!$B$7*(BJ166-INDEX(BJ:BJ,IFERROR(MATCH($B166-Annex!$B$9/60,$B:$B),2)))/(60*($B166-INDEX($B:$B,IFERROR(MATCH($B166-Annex!$B$9/60,$B:$B),2)))))/Annex!$B$8)/1000,IF(Data!$B$2="",0,"-"))</f>
        <v>18.314019681100984</v>
      </c>
      <c r="BE166" s="50">
        <f>IFERROR((5.670373*10^-8*(BK166+273.15)^4+((Annex!$B$5+Annex!$B$6)*(BK166-V166)+Annex!$B$7*(BK166-INDEX(BK:BK,IFERROR(MATCH($B166-Annex!$B$9/60,$B:$B),2)))/(60*($B166-INDEX($B:$B,IFERROR(MATCH($B166-Annex!$B$9/60,$B:$B),2)))))/Annex!$B$8)/1000,IF(Data!$B$2="",0,"-"))</f>
        <v>1.995069064326215</v>
      </c>
      <c r="BF166" s="50">
        <f>IFERROR((5.670373*10^-8*(BL166+273.15)^4+((Annex!$B$5+Annex!$B$6)*(BL166-Y166)+Annex!$B$7*(BL166-INDEX(BL:BL,IFERROR(MATCH($B166-Annex!$B$9/60,$B:$B),2)))/(60*($B166-INDEX($B:$B,IFERROR(MATCH($B166-Annex!$B$9/60,$B:$B),2)))))/Annex!$B$8)/1000,IF(Data!$B$2="",0,"-"))</f>
        <v>1.7384401166162944</v>
      </c>
      <c r="BG166" s="20">
        <v>407.61700000000002</v>
      </c>
      <c r="BH166" s="20">
        <v>243.41800000000001</v>
      </c>
      <c r="BI166" s="20">
        <v>122.146</v>
      </c>
      <c r="BJ166" s="20">
        <v>220.53899999999999</v>
      </c>
      <c r="BK166" s="20">
        <v>59.598999999999997</v>
      </c>
      <c r="BL166" s="20">
        <v>57.656999999999996</v>
      </c>
    </row>
    <row r="167" spans="1:64" x14ac:dyDescent="0.3">
      <c r="A167" s="5">
        <v>166</v>
      </c>
      <c r="B167" s="19">
        <v>14.774500000057742</v>
      </c>
      <c r="C167" s="20">
        <v>130.164208</v>
      </c>
      <c r="D167" s="20">
        <v>128.30489</v>
      </c>
      <c r="E167" s="20">
        <v>161.712298</v>
      </c>
      <c r="F167" s="49">
        <f>IFERROR(SUM(C167:E167),IF(Data!$B$2="",0,"-"))</f>
        <v>420.18139600000006</v>
      </c>
      <c r="G167" s="50">
        <f>IFERROR(F167-Annex!$B$10,IF(Data!$B$2="",0,"-"))</f>
        <v>143.55339600000008</v>
      </c>
      <c r="H167" s="50">
        <f>IFERROR(-14000*(G167-INDEX(G:G,IFERROR(MATCH($B167-Annex!$B$11/60,$B:$B),2)))/(60*($B167-INDEX($B:$B,IFERROR(MATCH($B167-Annex!$B$11/60,$B:$B),2)))),IF(Data!$B$2="",0,"-"))</f>
        <v>432.79372389877767</v>
      </c>
      <c r="I167" s="20">
        <v>2.1833719</v>
      </c>
      <c r="J167" s="20">
        <v>297.947</v>
      </c>
      <c r="K167" s="20">
        <v>9.8999999999999993E+37</v>
      </c>
      <c r="L167" s="20">
        <v>659.83900000000006</v>
      </c>
      <c r="M167" s="20">
        <v>104.575</v>
      </c>
      <c r="N167" s="20">
        <v>444.19099999999997</v>
      </c>
      <c r="O167" s="20">
        <v>649.71900000000005</v>
      </c>
      <c r="P167" s="20">
        <v>75.350999999999999</v>
      </c>
      <c r="Q167" s="20">
        <v>318.13799999999998</v>
      </c>
      <c r="R167" s="20">
        <v>596.65300000000002</v>
      </c>
      <c r="S167" s="20">
        <v>219.267</v>
      </c>
      <c r="T167" s="20">
        <v>244.8</v>
      </c>
      <c r="U167" s="20">
        <v>403.09199999999998</v>
      </c>
      <c r="V167" s="20">
        <v>37.869</v>
      </c>
      <c r="W167" s="20">
        <v>192.684</v>
      </c>
      <c r="X167" s="20">
        <v>90.212999999999994</v>
      </c>
      <c r="Y167" s="20">
        <v>43.472000000000001</v>
      </c>
      <c r="Z167" s="20">
        <v>363.3</v>
      </c>
      <c r="AA167" s="20">
        <v>63.844000000000001</v>
      </c>
      <c r="AB167" s="20">
        <v>148.91499999999999</v>
      </c>
      <c r="AC167" s="20">
        <v>61.194000000000003</v>
      </c>
      <c r="AD167" s="20">
        <v>346.05900000000003</v>
      </c>
      <c r="AE167" s="20">
        <v>44.773000000000003</v>
      </c>
      <c r="AF167" s="50">
        <f>IFERROR(AVERAGE(INDEX(AJ:AJ,IFERROR(MATCH($B167-Annex!$B$4/60,$B:$B),2)):AJ167),IF(Data!$B$2="",0,"-"))</f>
        <v>3.0964397770841265</v>
      </c>
      <c r="AG167" s="50">
        <f>IFERROR(AVERAGE(INDEX(AK:AK,IFERROR(MATCH($B167-Annex!$B$4/60,$B:$B),2)):AK167),IF(Data!$B$2="",0,"-"))</f>
        <v>53.269298553360322</v>
      </c>
      <c r="AH167" s="50">
        <f>IFERROR(AVERAGE(INDEX(AL:AL,IFERROR(MATCH($B167-Annex!$B$4/60,$B:$B),2)):AL167),IF(Data!$B$2="",0,"-"))</f>
        <v>0.60195667524312646</v>
      </c>
      <c r="AI167" s="50">
        <f>IFERROR(AVERAGE(INDEX(AM:AM,IFERROR(MATCH($B167-Annex!$B$4/60,$B:$B),2)):AM167),IF(Data!$B$2="",0,"-"))</f>
        <v>-20.169369160172948</v>
      </c>
      <c r="AJ167" s="50">
        <f>IFERROR((5.670373*10^-8*(AN167+273.15)^4+((Annex!$B$5+Annex!$B$6)*(AN167-J167)+Annex!$B$7*(AN167-INDEX(AN:AN,IFERROR(MATCH($B167-Annex!$B$9/60,$B:$B),2)))/(60*($B167-INDEX($B:$B,IFERROR(MATCH($B167-Annex!$B$9/60,$B:$B),2)))))/Annex!$B$8)/1000,IF(Data!$B$2="",0,"-"))</f>
        <v>3.8948057317073745</v>
      </c>
      <c r="AK167" s="50">
        <f>IFERROR((5.670373*10^-8*(AO167+273.15)^4+((Annex!$B$5+Annex!$B$6)*(AO167-M167)+Annex!$B$7*(AO167-INDEX(AO:AO,IFERROR(MATCH($B167-Annex!$B$9/60,$B:$B),2)))/(60*($B167-INDEX($B:$B,IFERROR(MATCH($B167-Annex!$B$9/60,$B:$B),2)))))/Annex!$B$8)/1000,IF(Data!$B$2="",0,"-"))</f>
        <v>120.89980224560938</v>
      </c>
      <c r="AL167" s="50">
        <f>IFERROR((5.670373*10^-8*(AP167+273.15)^4+((Annex!$B$5+Annex!$B$6)*(AP167-P167)+Annex!$B$7*(AP167-INDEX(AP:AP,IFERROR(MATCH($B167-Annex!$B$9/60,$B:$B),2)))/(60*($B167-INDEX($B:$B,IFERROR(MATCH($B167-Annex!$B$9/60,$B:$B),2)))))/Annex!$B$8)/1000,IF(Data!$B$2="",0,"-"))</f>
        <v>0.59726432775437277</v>
      </c>
      <c r="AM167" s="50">
        <f>IFERROR((5.670373*10^-8*(AQ167+273.15)^4+((Annex!$B$5+Annex!$B$6)*(AQ167-S167)+Annex!$B$7*(AQ167-INDEX(AQ:AQ,IFERROR(MATCH($B167-Annex!$B$9/60,$B:$B),2)))/(60*($B167-INDEX($B:$B,IFERROR(MATCH($B167-Annex!$B$9/60,$B:$B),2)))))/Annex!$B$8)/1000,IF(Data!$B$2="",0,"-"))</f>
        <v>31.868404778375808</v>
      </c>
      <c r="AN167" s="20">
        <v>170.83099999999999</v>
      </c>
      <c r="AO167" s="20">
        <v>411.49900000000002</v>
      </c>
      <c r="AP167" s="20">
        <v>47.911999999999999</v>
      </c>
      <c r="AQ167" s="20">
        <v>97.632999999999996</v>
      </c>
      <c r="AR167" s="20">
        <v>558.78099999999995</v>
      </c>
      <c r="AS167" s="20">
        <v>68.53</v>
      </c>
      <c r="AT167" s="20">
        <v>92.200999999999993</v>
      </c>
      <c r="AU167" s="50">
        <f>IFERROR(AVERAGE(INDEX(BA:BA,IFERROR(MATCH($B167-Annex!$B$4/60,$B:$B),2)):BA167),IF(Data!$B$2="",0,"-"))</f>
        <v>19.529883635034672</v>
      </c>
      <c r="AV167" s="50">
        <f>IFERROR(AVERAGE(INDEX(BB:BB,IFERROR(MATCH($B167-Annex!$B$4/60,$B:$B),2)):BB167),IF(Data!$B$2="",0,"-"))</f>
        <v>-1.1869963527916718</v>
      </c>
      <c r="AW167" s="50">
        <f>IFERROR(AVERAGE(INDEX(BC:BC,IFERROR(MATCH($B167-Annex!$B$4/60,$B:$B),2)):BC167),IF(Data!$B$2="",0,"-"))</f>
        <v>4.5249106976972433</v>
      </c>
      <c r="AX167" s="50">
        <f>IFERROR(AVERAGE(INDEX(BD:BD,IFERROR(MATCH($B167-Annex!$B$4/60,$B:$B),2)):BD167),IF(Data!$B$2="",0,"-"))</f>
        <v>9.05069785246984</v>
      </c>
      <c r="AY167" s="50">
        <f>IFERROR(AVERAGE(INDEX(BE:BE,IFERROR(MATCH($B167-Annex!$B$4/60,$B:$B),2)):BE167),IF(Data!$B$2="",0,"-"))</f>
        <v>2.004390460369124</v>
      </c>
      <c r="AZ167" s="50">
        <f>IFERROR(AVERAGE(INDEX(BF:BF,IFERROR(MATCH($B167-Annex!$B$4/60,$B:$B),2)):BF167),IF(Data!$B$2="",0,"-"))</f>
        <v>1.7173481451797734</v>
      </c>
      <c r="BA167" s="50">
        <f>IFERROR((5.670373*10^-8*(BG167+273.15)^4+((Annex!$B$5+Annex!$B$6)*(BG167-J167)+Annex!$B$7*(BG167-INDEX(BG:BG,IFERROR(MATCH($B167-Annex!$B$9/60,$B:$B),2)))/(60*($B167-INDEX($B:$B,IFERROR(MATCH($B167-Annex!$B$9/60,$B:$B),2)))))/Annex!$B$8)/1000,IF(Data!$B$2="",0,"-"))</f>
        <v>19.762388224885392</v>
      </c>
      <c r="BB167" s="50">
        <f>IFERROR((5.670373*10^-8*(BH167+273.15)^4+((Annex!$B$5+Annex!$B$6)*(BH167-M167)+Annex!$B$7*(BH167-INDEX(BH:BH,IFERROR(MATCH($B167-Annex!$B$9/60,$B:$B),2)))/(60*($B167-INDEX($B:$B,IFERROR(MATCH($B167-Annex!$B$9/60,$B:$B),2)))))/Annex!$B$8)/1000,IF(Data!$B$2="",0,"-"))</f>
        <v>-34.284202629319701</v>
      </c>
      <c r="BC167" s="50">
        <f>IFERROR((5.670373*10^-8*(BI167+273.15)^4+((Annex!$B$5+Annex!$B$6)*(BI167-P167)+Annex!$B$7*(BI167-INDEX(BI:BI,IFERROR(MATCH($B167-Annex!$B$9/60,$B:$B),2)))/(60*($B167-INDEX($B:$B,IFERROR(MATCH($B167-Annex!$B$9/60,$B:$B),2)))))/Annex!$B$8)/1000,IF(Data!$B$2="",0,"-"))</f>
        <v>4.6393582879697242</v>
      </c>
      <c r="BD167" s="50">
        <f>IFERROR((5.670373*10^-8*(BJ167+273.15)^4+((Annex!$B$5+Annex!$B$6)*(BJ167-S167)+Annex!$B$7*(BJ167-INDEX(BJ:BJ,IFERROR(MATCH($B167-Annex!$B$9/60,$B:$B),2)))/(60*($B167-INDEX($B:$B,IFERROR(MATCH($B167-Annex!$B$9/60,$B:$B),2)))))/Annex!$B$8)/1000,IF(Data!$B$2="",0,"-"))</f>
        <v>-75.980893445185956</v>
      </c>
      <c r="BE167" s="50">
        <f>IFERROR((5.670373*10^-8*(BK167+273.15)^4+((Annex!$B$5+Annex!$B$6)*(BK167-V167)+Annex!$B$7*(BK167-INDEX(BK:BK,IFERROR(MATCH($B167-Annex!$B$9/60,$B:$B),2)))/(60*($B167-INDEX($B:$B,IFERROR(MATCH($B167-Annex!$B$9/60,$B:$B),2)))))/Annex!$B$8)/1000,IF(Data!$B$2="",0,"-"))</f>
        <v>2.0122408787759558</v>
      </c>
      <c r="BF167" s="50">
        <f>IFERROR((5.670373*10^-8*(BL167+273.15)^4+((Annex!$B$5+Annex!$B$6)*(BL167-Y167)+Annex!$B$7*(BL167-INDEX(BL:BL,IFERROR(MATCH($B167-Annex!$B$9/60,$B:$B),2)))/(60*($B167-INDEX($B:$B,IFERROR(MATCH($B167-Annex!$B$9/60,$B:$B),2)))))/Annex!$B$8)/1000,IF(Data!$B$2="",0,"-"))</f>
        <v>1.7218425885953752</v>
      </c>
      <c r="BG167" s="20">
        <v>412.76</v>
      </c>
      <c r="BH167" s="20">
        <v>75.897999999999996</v>
      </c>
      <c r="BI167" s="20">
        <v>124.599</v>
      </c>
      <c r="BJ167" s="20">
        <v>142.36600000000001</v>
      </c>
      <c r="BK167" s="20">
        <v>60.561</v>
      </c>
      <c r="BL167" s="20">
        <v>58.463999999999999</v>
      </c>
    </row>
    <row r="168" spans="1:64" x14ac:dyDescent="0.3">
      <c r="A168" s="5">
        <v>167</v>
      </c>
      <c r="B168" s="19">
        <v>14.870500001125038</v>
      </c>
      <c r="C168" s="20">
        <v>130.13247799999999</v>
      </c>
      <c r="D168" s="20">
        <v>128.34886299999999</v>
      </c>
      <c r="E168" s="20">
        <v>161.716374</v>
      </c>
      <c r="F168" s="49">
        <f>IFERROR(SUM(C168:E168),IF(Data!$B$2="",0,"-"))</f>
        <v>420.19771500000002</v>
      </c>
      <c r="G168" s="50">
        <f>IFERROR(F168-Annex!$B$10,IF(Data!$B$2="",0,"-"))</f>
        <v>143.56971500000003</v>
      </c>
      <c r="H168" s="50">
        <f>IFERROR(-14000*(G168-INDEX(G:G,IFERROR(MATCH($B168-Annex!$B$11/60,$B:$B),2)))/(60*($B168-INDEX($B:$B,IFERROR(MATCH($B168-Annex!$B$11/60,$B:$B),2)))),IF(Data!$B$2="",0,"-"))</f>
        <v>408.91672275359798</v>
      </c>
      <c r="I168" s="20">
        <v>2.26582193</v>
      </c>
      <c r="J168" s="20">
        <v>288.91000000000003</v>
      </c>
      <c r="K168" s="20">
        <v>9.8999999999999993E+37</v>
      </c>
      <c r="L168" s="20">
        <v>661.87699999999995</v>
      </c>
      <c r="M168" s="20">
        <v>45.137</v>
      </c>
      <c r="N168" s="20">
        <v>866.30399999999997</v>
      </c>
      <c r="O168" s="20">
        <v>655.62800000000004</v>
      </c>
      <c r="P168" s="20">
        <v>81.007000000000005</v>
      </c>
      <c r="Q168" s="20">
        <v>377.34100000000001</v>
      </c>
      <c r="R168" s="20">
        <v>600.33000000000004</v>
      </c>
      <c r="S168" s="20">
        <v>190.07</v>
      </c>
      <c r="T168" s="20">
        <v>234.19300000000001</v>
      </c>
      <c r="U168" s="20">
        <v>412.995</v>
      </c>
      <c r="V168" s="20">
        <v>36.914999999999999</v>
      </c>
      <c r="W168" s="20">
        <v>271.73099999999999</v>
      </c>
      <c r="X168" s="20">
        <v>91.944000000000003</v>
      </c>
      <c r="Y168" s="20">
        <v>43.715000000000003</v>
      </c>
      <c r="Z168" s="20">
        <v>288.048</v>
      </c>
      <c r="AA168" s="20">
        <v>64.665000000000006</v>
      </c>
      <c r="AB168" s="20">
        <v>223.06700000000001</v>
      </c>
      <c r="AC168" s="20">
        <v>63.143000000000001</v>
      </c>
      <c r="AD168" s="20">
        <v>244.97499999999999</v>
      </c>
      <c r="AE168" s="20">
        <v>45.414000000000001</v>
      </c>
      <c r="AF168" s="50">
        <f>IFERROR(AVERAGE(INDEX(AJ:AJ,IFERROR(MATCH($B168-Annex!$B$4/60,$B:$B),2)):AJ168),IF(Data!$B$2="",0,"-"))</f>
        <v>3.4904712238294873</v>
      </c>
      <c r="AG168" s="50">
        <f>IFERROR(AVERAGE(INDEX(AK:AK,IFERROR(MATCH($B168-Annex!$B$4/60,$B:$B),2)):AK168),IF(Data!$B$2="",0,"-"))</f>
        <v>39.342141966825992</v>
      </c>
      <c r="AH168" s="50">
        <f>IFERROR(AVERAGE(INDEX(AL:AL,IFERROR(MATCH($B168-Annex!$B$4/60,$B:$B),2)):AL168),IF(Data!$B$2="",0,"-"))</f>
        <v>0.58444988080500315</v>
      </c>
      <c r="AI168" s="50">
        <f>IFERROR(AVERAGE(INDEX(AM:AM,IFERROR(MATCH($B168-Annex!$B$4/60,$B:$B),2)):AM168),IF(Data!$B$2="",0,"-"))</f>
        <v>-11.559525554785887</v>
      </c>
      <c r="AJ168" s="50">
        <f>IFERROR((5.670373*10^-8*(AN168+273.15)^4+((Annex!$B$5+Annex!$B$6)*(AN168-J168)+Annex!$B$7*(AN168-INDEX(AN:AN,IFERROR(MATCH($B168-Annex!$B$9/60,$B:$B),2)))/(60*($B168-INDEX($B:$B,IFERROR(MATCH($B168-Annex!$B$9/60,$B:$B),2)))))/Annex!$B$8)/1000,IF(Data!$B$2="",0,"-"))</f>
        <v>4.8335200663510038</v>
      </c>
      <c r="AK168" s="50">
        <f>IFERROR((5.670373*10^-8*(AO168+273.15)^4+((Annex!$B$5+Annex!$B$6)*(AO168-M168)+Annex!$B$7*(AO168-INDEX(AO:AO,IFERROR(MATCH($B168-Annex!$B$9/60,$B:$B),2)))/(60*($B168-INDEX($B:$B,IFERROR(MATCH($B168-Annex!$B$9/60,$B:$B),2)))))/Annex!$B$8)/1000,IF(Data!$B$2="",0,"-"))</f>
        <v>-24.394374040396233</v>
      </c>
      <c r="AL168" s="50">
        <f>IFERROR((5.670373*10^-8*(AP168+273.15)^4+((Annex!$B$5+Annex!$B$6)*(AP168-P168)+Annex!$B$7*(AP168-INDEX(AP:AP,IFERROR(MATCH($B168-Annex!$B$9/60,$B:$B),2)))/(60*($B168-INDEX($B:$B,IFERROR(MATCH($B168-Annex!$B$9/60,$B:$B),2)))))/Annex!$B$8)/1000,IF(Data!$B$2="",0,"-"))</f>
        <v>0.45738466197162475</v>
      </c>
      <c r="AM168" s="50">
        <f>IFERROR((5.670373*10^-8*(AQ168+273.15)^4+((Annex!$B$5+Annex!$B$6)*(AQ168-S168)+Annex!$B$7*(AQ168-INDEX(AQ:AQ,IFERROR(MATCH($B168-Annex!$B$9/60,$B:$B),2)))/(60*($B168-INDEX($B:$B,IFERROR(MATCH($B168-Annex!$B$9/60,$B:$B),2)))))/Annex!$B$8)/1000,IF(Data!$B$2="",0,"-"))</f>
        <v>-2.7005534282377388</v>
      </c>
      <c r="AN168" s="20">
        <v>176.64</v>
      </c>
      <c r="AO168" s="20">
        <v>262.65499999999997</v>
      </c>
      <c r="AP168" s="20">
        <v>48.512999999999998</v>
      </c>
      <c r="AQ168" s="20">
        <v>159.458</v>
      </c>
      <c r="AR168" s="20">
        <v>561.09900000000005</v>
      </c>
      <c r="AS168" s="20">
        <v>69.47</v>
      </c>
      <c r="AT168" s="20">
        <v>216.66800000000001</v>
      </c>
      <c r="AU168" s="50">
        <f>IFERROR(AVERAGE(INDEX(BA:BA,IFERROR(MATCH($B168-Annex!$B$4/60,$B:$B),2)):BA168),IF(Data!$B$2="",0,"-"))</f>
        <v>19.697070619707684</v>
      </c>
      <c r="AV168" s="50">
        <f>IFERROR(AVERAGE(INDEX(BB:BB,IFERROR(MATCH($B168-Annex!$B$4/60,$B:$B),2)):BB168),IF(Data!$B$2="",0,"-"))</f>
        <v>6.5173792512411186</v>
      </c>
      <c r="AW168" s="50">
        <f>IFERROR(AVERAGE(INDEX(BC:BC,IFERROR(MATCH($B168-Annex!$B$4/60,$B:$B),2)):BC168),IF(Data!$B$2="",0,"-"))</f>
        <v>4.572868289322443</v>
      </c>
      <c r="AX168" s="50">
        <f>IFERROR(AVERAGE(INDEX(BD:BD,IFERROR(MATCH($B168-Annex!$B$4/60,$B:$B),2)):BD168),IF(Data!$B$2="",0,"-"))</f>
        <v>20.927449836452279</v>
      </c>
      <c r="AY168" s="50">
        <f>IFERROR(AVERAGE(INDEX(BE:BE,IFERROR(MATCH($B168-Annex!$B$4/60,$B:$B),2)):BE168),IF(Data!$B$2="",0,"-"))</f>
        <v>2.0298827714053971</v>
      </c>
      <c r="AZ168" s="50">
        <f>IFERROR(AVERAGE(INDEX(BF:BF,IFERROR(MATCH($B168-Annex!$B$4/60,$B:$B),2)):BF168),IF(Data!$B$2="",0,"-"))</f>
        <v>1.7366001612130157</v>
      </c>
      <c r="BA168" s="50">
        <f>IFERROR((5.670373*10^-8*(BG168+273.15)^4+((Annex!$B$5+Annex!$B$6)*(BG168-J168)+Annex!$B$7*(BG168-INDEX(BG:BG,IFERROR(MATCH($B168-Annex!$B$9/60,$B:$B),2)))/(60*($B168-INDEX($B:$B,IFERROR(MATCH($B168-Annex!$B$9/60,$B:$B),2)))))/Annex!$B$8)/1000,IF(Data!$B$2="",0,"-"))</f>
        <v>20.182781555049676</v>
      </c>
      <c r="BB168" s="50">
        <f>IFERROR((5.670373*10^-8*(BH168+273.15)^4+((Annex!$B$5+Annex!$B$6)*(BH168-M168)+Annex!$B$7*(BH168-INDEX(BH:BH,IFERROR(MATCH($B168-Annex!$B$9/60,$B:$B),2)))/(60*($B168-INDEX($B:$B,IFERROR(MATCH($B168-Annex!$B$9/60,$B:$B),2)))))/Annex!$B$8)/1000,IF(Data!$B$2="",0,"-"))</f>
        <v>-48.028325250809964</v>
      </c>
      <c r="BC168" s="50">
        <f>IFERROR((5.670373*10^-8*(BI168+273.15)^4+((Annex!$B$5+Annex!$B$6)*(BI168-P168)+Annex!$B$7*(BI168-INDEX(BI:BI,IFERROR(MATCH($B168-Annex!$B$9/60,$B:$B),2)))/(60*($B168-INDEX($B:$B,IFERROR(MATCH($B168-Annex!$B$9/60,$B:$B),2)))))/Annex!$B$8)/1000,IF(Data!$B$2="",0,"-"))</f>
        <v>4.6786405218305438</v>
      </c>
      <c r="BD168" s="50">
        <f>IFERROR((5.670373*10^-8*(BJ168+273.15)^4+((Annex!$B$5+Annex!$B$6)*(BJ168-S168)+Annex!$B$7*(BJ168-INDEX(BJ:BJ,IFERROR(MATCH($B168-Annex!$B$9/60,$B:$B),2)))/(60*($B168-INDEX($B:$B,IFERROR(MATCH($B168-Annex!$B$9/60,$B:$B),2)))))/Annex!$B$8)/1000,IF(Data!$B$2="",0,"-"))</f>
        <v>6.7441047858368854</v>
      </c>
      <c r="BE168" s="50">
        <f>IFERROR((5.670373*10^-8*(BK168+273.15)^4+((Annex!$B$5+Annex!$B$6)*(BK168-V168)+Annex!$B$7*(BK168-INDEX(BK:BK,IFERROR(MATCH($B168-Annex!$B$9/60,$B:$B),2)))/(60*($B168-INDEX($B:$B,IFERROR(MATCH($B168-Annex!$B$9/60,$B:$B),2)))))/Annex!$B$8)/1000,IF(Data!$B$2="",0,"-"))</f>
        <v>2.139165121721172</v>
      </c>
      <c r="BF168" s="50">
        <f>IFERROR((5.670373*10^-8*(BL168+273.15)^4+((Annex!$B$5+Annex!$B$6)*(BL168-Y168)+Annex!$B$7*(BL168-INDEX(BL:BL,IFERROR(MATCH($B168-Annex!$B$9/60,$B:$B),2)))/(60*($B168-INDEX($B:$B,IFERROR(MATCH($B168-Annex!$B$9/60,$B:$B),2)))))/Annex!$B$8)/1000,IF(Data!$B$2="",0,"-"))</f>
        <v>1.7860832837480793</v>
      </c>
      <c r="BG168" s="20">
        <v>417.29700000000003</v>
      </c>
      <c r="BH168" s="20">
        <v>130.42099999999999</v>
      </c>
      <c r="BI168" s="20">
        <v>126.959</v>
      </c>
      <c r="BJ168" s="20">
        <v>225.86</v>
      </c>
      <c r="BK168" s="20">
        <v>61.518999999999998</v>
      </c>
      <c r="BL168" s="20">
        <v>59.289000000000001</v>
      </c>
    </row>
    <row r="169" spans="1:64" x14ac:dyDescent="0.3">
      <c r="A169" s="5">
        <v>168</v>
      </c>
      <c r="B169" s="19">
        <v>14.96666666585952</v>
      </c>
      <c r="C169" s="20">
        <v>130.09017399999999</v>
      </c>
      <c r="D169" s="20">
        <v>128.21854300000001</v>
      </c>
      <c r="E169" s="20">
        <v>161.55584500000001</v>
      </c>
      <c r="F169" s="49">
        <f>IFERROR(SUM(C169:E169),IF(Data!$B$2="",0,"-"))</f>
        <v>419.86456199999998</v>
      </c>
      <c r="G169" s="50">
        <f>IFERROR(F169-Annex!$B$10,IF(Data!$B$2="",0,"-"))</f>
        <v>143.23656199999999</v>
      </c>
      <c r="H169" s="50">
        <f>IFERROR(-14000*(G169-INDEX(G:G,IFERROR(MATCH($B169-Annex!$B$11/60,$B:$B),2)))/(60*($B169-INDEX($B:$B,IFERROR(MATCH($B169-Annex!$B$11/60,$B:$B),2)))),IF(Data!$B$2="",0,"-"))</f>
        <v>428.47456079200145</v>
      </c>
      <c r="I169" s="20">
        <v>2.34827195</v>
      </c>
      <c r="J169" s="20">
        <v>281.79599999999999</v>
      </c>
      <c r="K169" s="20">
        <v>9.8999999999999993E+37</v>
      </c>
      <c r="L169" s="20">
        <v>668.52300000000002</v>
      </c>
      <c r="M169" s="20">
        <v>50.454999999999998</v>
      </c>
      <c r="N169" s="20">
        <v>672.20299999999997</v>
      </c>
      <c r="O169" s="20">
        <v>659.19899999999996</v>
      </c>
      <c r="P169" s="20">
        <v>79.555000000000007</v>
      </c>
      <c r="Q169" s="20">
        <v>387.43700000000001</v>
      </c>
      <c r="R169" s="20">
        <v>615.31899999999996</v>
      </c>
      <c r="S169" s="20">
        <v>124.039</v>
      </c>
      <c r="T169" s="20">
        <v>380.99099999999999</v>
      </c>
      <c r="U169" s="20">
        <v>414.524</v>
      </c>
      <c r="V169" s="20">
        <v>36.637999999999998</v>
      </c>
      <c r="W169" s="20">
        <v>200.721</v>
      </c>
      <c r="X169" s="20">
        <v>93.811999999999998</v>
      </c>
      <c r="Y169" s="20">
        <v>44.043999999999997</v>
      </c>
      <c r="Z169" s="20">
        <v>287.911</v>
      </c>
      <c r="AA169" s="20">
        <v>65.537000000000006</v>
      </c>
      <c r="AB169" s="20">
        <v>367.90699999999998</v>
      </c>
      <c r="AC169" s="20">
        <v>61.484000000000002</v>
      </c>
      <c r="AD169" s="20">
        <v>240.773</v>
      </c>
      <c r="AE169" s="20">
        <v>46.107999999999997</v>
      </c>
      <c r="AF169" s="50">
        <f>IFERROR(AVERAGE(INDEX(AJ:AJ,IFERROR(MATCH($B169-Annex!$B$4/60,$B:$B),2)):AJ169),IF(Data!$B$2="",0,"-"))</f>
        <v>3.9942192477584544</v>
      </c>
      <c r="AG169" s="50">
        <f>IFERROR(AVERAGE(INDEX(AK:AK,IFERROR(MATCH($B169-Annex!$B$4/60,$B:$B),2)):AK169),IF(Data!$B$2="",0,"-"))</f>
        <v>19.966326208652372</v>
      </c>
      <c r="AH169" s="50">
        <f>IFERROR(AVERAGE(INDEX(AL:AL,IFERROR(MATCH($B169-Annex!$B$4/60,$B:$B),2)):AL169),IF(Data!$B$2="",0,"-"))</f>
        <v>0.5848745241789759</v>
      </c>
      <c r="AI169" s="50">
        <f>IFERROR(AVERAGE(INDEX(AM:AM,IFERROR(MATCH($B169-Annex!$B$4/60,$B:$B),2)):AM169),IF(Data!$B$2="",0,"-"))</f>
        <v>-2.3262150074224297</v>
      </c>
      <c r="AJ169" s="50">
        <f>IFERROR((5.670373*10^-8*(AN169+273.15)^4+((Annex!$B$5+Annex!$B$6)*(AN169-J169)+Annex!$B$7*(AN169-INDEX(AN:AN,IFERROR(MATCH($B169-Annex!$B$9/60,$B:$B),2)))/(60*($B169-INDEX($B:$B,IFERROR(MATCH($B169-Annex!$B$9/60,$B:$B),2)))))/Annex!$B$8)/1000,IF(Data!$B$2="",0,"-"))</f>
        <v>5.7595139537255218</v>
      </c>
      <c r="AK169" s="50">
        <f>IFERROR((5.670373*10^-8*(AO169+273.15)^4+((Annex!$B$5+Annex!$B$6)*(AO169-M169)+Annex!$B$7*(AO169-INDEX(AO:AO,IFERROR(MATCH($B169-Annex!$B$9/60,$B:$B),2)))/(60*($B169-INDEX($B:$B,IFERROR(MATCH($B169-Annex!$B$9/60,$B:$B),2)))))/Annex!$B$8)/1000,IF(Data!$B$2="",0,"-"))</f>
        <v>-77.386914871124006</v>
      </c>
      <c r="AL169" s="50">
        <f>IFERROR((5.670373*10^-8*(AP169+273.15)^4+((Annex!$B$5+Annex!$B$6)*(AP169-P169)+Annex!$B$7*(AP169-INDEX(AP:AP,IFERROR(MATCH($B169-Annex!$B$9/60,$B:$B),2)))/(60*($B169-INDEX($B:$B,IFERROR(MATCH($B169-Annex!$B$9/60,$B:$B),2)))))/Annex!$B$8)/1000,IF(Data!$B$2="",0,"-"))</f>
        <v>0.52446123476377215</v>
      </c>
      <c r="AM169" s="50">
        <f>IFERROR((5.670373*10^-8*(AQ169+273.15)^4+((Annex!$B$5+Annex!$B$6)*(AQ169-S169)+Annex!$B$7*(AQ169-INDEX(AQ:AQ,IFERROR(MATCH($B169-Annex!$B$9/60,$B:$B),2)))/(60*($B169-INDEX($B:$B,IFERROR(MATCH($B169-Annex!$B$9/60,$B:$B),2)))))/Annex!$B$8)/1000,IF(Data!$B$2="",0,"-"))</f>
        <v>-26.813060428810825</v>
      </c>
      <c r="AN169" s="20">
        <v>182.97300000000001</v>
      </c>
      <c r="AO169" s="20">
        <v>225.22399999999999</v>
      </c>
      <c r="AP169" s="20">
        <v>49.218000000000004</v>
      </c>
      <c r="AQ169" s="20">
        <v>41.597999999999999</v>
      </c>
      <c r="AR169" s="20">
        <v>562.75</v>
      </c>
      <c r="AS169" s="20">
        <v>70.325000000000003</v>
      </c>
      <c r="AT169" s="20">
        <v>162.41399999999999</v>
      </c>
      <c r="AU169" s="50">
        <f>IFERROR(AVERAGE(INDEX(BA:BA,IFERROR(MATCH($B169-Annex!$B$4/60,$B:$B),2)):BA169),IF(Data!$B$2="",0,"-"))</f>
        <v>19.842688814400798</v>
      </c>
      <c r="AV169" s="50">
        <f>IFERROR(AVERAGE(INDEX(BB:BB,IFERROR(MATCH($B169-Annex!$B$4/60,$B:$B),2)):BB169),IF(Data!$B$2="",0,"-"))</f>
        <v>36.794531898807115</v>
      </c>
      <c r="AW169" s="50">
        <f>IFERROR(AVERAGE(INDEX(BC:BC,IFERROR(MATCH($B169-Annex!$B$4/60,$B:$B),2)):BC169),IF(Data!$B$2="",0,"-"))</f>
        <v>4.6253600550002991</v>
      </c>
      <c r="AX169" s="50">
        <f>IFERROR(AVERAGE(INDEX(BD:BD,IFERROR(MATCH($B169-Annex!$B$4/60,$B:$B),2)):BD169),IF(Data!$B$2="",0,"-"))</f>
        <v>30.189926659539264</v>
      </c>
      <c r="AY169" s="50">
        <f>IFERROR(AVERAGE(INDEX(BE:BE,IFERROR(MATCH($B169-Annex!$B$4/60,$B:$B),2)):BE169),IF(Data!$B$2="",0,"-"))</f>
        <v>2.0535967625045761</v>
      </c>
      <c r="AZ169" s="50">
        <f>IFERROR(AVERAGE(INDEX(BF:BF,IFERROR(MATCH($B169-Annex!$B$4/60,$B:$B),2)):BF169),IF(Data!$B$2="",0,"-"))</f>
        <v>1.7532129437166333</v>
      </c>
      <c r="BA169" s="50">
        <f>IFERROR((5.670373*10^-8*(BG169+273.15)^4+((Annex!$B$5+Annex!$B$6)*(BG169-J169)+Annex!$B$7*(BG169-INDEX(BG:BG,IFERROR(MATCH($B169-Annex!$B$9/60,$B:$B),2)))/(60*($B169-INDEX($B:$B,IFERROR(MATCH($B169-Annex!$B$9/60,$B:$B),2)))))/Annex!$B$8)/1000,IF(Data!$B$2="",0,"-"))</f>
        <v>20.701648058910141</v>
      </c>
      <c r="BB169" s="50">
        <f>IFERROR((5.670373*10^-8*(BH169+273.15)^4+((Annex!$B$5+Annex!$B$6)*(BH169-M169)+Annex!$B$7*(BH169-INDEX(BH:BH,IFERROR(MATCH($B169-Annex!$B$9/60,$B:$B),2)))/(60*($B169-INDEX($B:$B,IFERROR(MATCH($B169-Annex!$B$9/60,$B:$B),2)))))/Annex!$B$8)/1000,IF(Data!$B$2="",0,"-"))</f>
        <v>144.08698841727858</v>
      </c>
      <c r="BC169" s="50">
        <f>IFERROR((5.670373*10^-8*(BI169+273.15)^4+((Annex!$B$5+Annex!$B$6)*(BI169-P169)+Annex!$B$7*(BI169-INDEX(BI:BI,IFERROR(MATCH($B169-Annex!$B$9/60,$B:$B),2)))/(60*($B169-INDEX($B:$B,IFERROR(MATCH($B169-Annex!$B$9/60,$B:$B),2)))))/Annex!$B$8)/1000,IF(Data!$B$2="",0,"-"))</f>
        <v>4.7743895619610699</v>
      </c>
      <c r="BD169" s="50">
        <f>IFERROR((5.670373*10^-8*(BJ169+273.15)^4+((Annex!$B$5+Annex!$B$6)*(BJ169-S169)+Annex!$B$7*(BJ169-INDEX(BJ:BJ,IFERROR(MATCH($B169-Annex!$B$9/60,$B:$B),2)))/(60*($B169-INDEX($B:$B,IFERROR(MATCH($B169-Annex!$B$9/60,$B:$B),2)))))/Annex!$B$8)/1000,IF(Data!$B$2="",0,"-"))</f>
        <v>32.199530780742684</v>
      </c>
      <c r="BE169" s="50">
        <f>IFERROR((5.670373*10^-8*(BK169+273.15)^4+((Annex!$B$5+Annex!$B$6)*(BK169-V169)+Annex!$B$7*(BK169-INDEX(BK:BK,IFERROR(MATCH($B169-Annex!$B$9/60,$B:$B),2)))/(60*($B169-INDEX($B:$B,IFERROR(MATCH($B169-Annex!$B$9/60,$B:$B),2)))))/Annex!$B$8)/1000,IF(Data!$B$2="",0,"-"))</f>
        <v>2.1397491407876723</v>
      </c>
      <c r="BF169" s="50">
        <f>IFERROR((5.670373*10^-8*(BL169+273.15)^4+((Annex!$B$5+Annex!$B$6)*(BL169-Y169)+Annex!$B$7*(BL169-INDEX(BL:BL,IFERROR(MATCH($B169-Annex!$B$9/60,$B:$B),2)))/(60*($B169-INDEX($B:$B,IFERROR(MATCH($B169-Annex!$B$9/60,$B:$B),2)))))/Annex!$B$8)/1000,IF(Data!$B$2="",0,"-"))</f>
        <v>1.7958080001970997</v>
      </c>
      <c r="BG169" s="20">
        <v>422.178</v>
      </c>
      <c r="BH169" s="20">
        <v>357.47399999999999</v>
      </c>
      <c r="BI169" s="20">
        <v>129.35499999999999</v>
      </c>
      <c r="BJ169" s="20">
        <v>202.8</v>
      </c>
      <c r="BK169" s="20">
        <v>62.408000000000001</v>
      </c>
      <c r="BL169" s="20">
        <v>60.08</v>
      </c>
    </row>
    <row r="170" spans="1:64" x14ac:dyDescent="0.3">
      <c r="A170" s="5">
        <v>169</v>
      </c>
      <c r="B170" s="19">
        <v>15.062833341071382</v>
      </c>
      <c r="C170" s="20">
        <v>129.91930099999999</v>
      </c>
      <c r="D170" s="20">
        <v>128.132216</v>
      </c>
      <c r="E170" s="20">
        <v>161.62103099999999</v>
      </c>
      <c r="F170" s="49">
        <f>IFERROR(SUM(C170:E170),IF(Data!$B$2="",0,"-"))</f>
        <v>419.67254800000001</v>
      </c>
      <c r="G170" s="50">
        <f>IFERROR(F170-Annex!$B$10,IF(Data!$B$2="",0,"-"))</f>
        <v>143.04454800000002</v>
      </c>
      <c r="H170" s="50">
        <f>IFERROR(-14000*(G170-INDEX(G:G,IFERROR(MATCH($B170-Annex!$B$11/60,$B:$B),2)))/(60*($B170-INDEX($B:$B,IFERROR(MATCH($B170-Annex!$B$11/60,$B:$B),2)))),IF(Data!$B$2="",0,"-"))</f>
        <v>413.69462765672063</v>
      </c>
      <c r="I170" s="20">
        <v>2.3894969700000002</v>
      </c>
      <c r="J170" s="20">
        <v>316.37900000000002</v>
      </c>
      <c r="K170" s="20">
        <v>9.8999999999999993E+37</v>
      </c>
      <c r="L170" s="20">
        <v>670.86900000000003</v>
      </c>
      <c r="M170" s="20">
        <v>192.488</v>
      </c>
      <c r="N170" s="20">
        <v>635.82299999999998</v>
      </c>
      <c r="O170" s="20">
        <v>663.76400000000001</v>
      </c>
      <c r="P170" s="20">
        <v>75.350999999999999</v>
      </c>
      <c r="Q170" s="20">
        <v>227.80500000000001</v>
      </c>
      <c r="R170" s="20">
        <v>625.37099999999998</v>
      </c>
      <c r="S170" s="20">
        <v>93.040999999999997</v>
      </c>
      <c r="T170" s="20">
        <v>232.66200000000001</v>
      </c>
      <c r="U170" s="20">
        <v>423.101</v>
      </c>
      <c r="V170" s="20">
        <v>35.960999999999999</v>
      </c>
      <c r="W170" s="20">
        <v>276.596</v>
      </c>
      <c r="X170" s="20">
        <v>95.92</v>
      </c>
      <c r="Y170" s="20">
        <v>44.131</v>
      </c>
      <c r="Z170" s="20">
        <v>99.007999999999996</v>
      </c>
      <c r="AA170" s="20">
        <v>66.58</v>
      </c>
      <c r="AB170" s="20">
        <v>388.70299999999997</v>
      </c>
      <c r="AC170" s="20">
        <v>63.844000000000001</v>
      </c>
      <c r="AD170" s="20">
        <v>153.19300000000001</v>
      </c>
      <c r="AE170" s="20">
        <v>46.802</v>
      </c>
      <c r="AF170" s="50">
        <f>IFERROR(AVERAGE(INDEX(AJ:AJ,IFERROR(MATCH($B170-Annex!$B$4/60,$B:$B),2)):AJ170),IF(Data!$B$2="",0,"-"))</f>
        <v>4.4349605365968614</v>
      </c>
      <c r="AG170" s="50">
        <f>IFERROR(AVERAGE(INDEX(AK:AK,IFERROR(MATCH($B170-Annex!$B$4/60,$B:$B),2)):AK170),IF(Data!$B$2="",0,"-"))</f>
        <v>9.065572731295223</v>
      </c>
      <c r="AH170" s="50">
        <f>IFERROR(AVERAGE(INDEX(AL:AL,IFERROR(MATCH($B170-Annex!$B$4/60,$B:$B),2)):AL170),IF(Data!$B$2="",0,"-"))</f>
        <v>0.61224048374317341</v>
      </c>
      <c r="AI170" s="50">
        <f>IFERROR(AVERAGE(INDEX(AM:AM,IFERROR(MATCH($B170-Annex!$B$4/60,$B:$B),2)):AM170),IF(Data!$B$2="",0,"-"))</f>
        <v>-7.6856942542904232</v>
      </c>
      <c r="AJ170" s="50">
        <f>IFERROR((5.670373*10^-8*(AN170+273.15)^4+((Annex!$B$5+Annex!$B$6)*(AN170-J170)+Annex!$B$7*(AN170-INDEX(AN:AN,IFERROR(MATCH($B170-Annex!$B$9/60,$B:$B),2)))/(60*($B170-INDEX($B:$B,IFERROR(MATCH($B170-Annex!$B$9/60,$B:$B),2)))))/Annex!$B$8)/1000,IF(Data!$B$2="",0,"-"))</f>
        <v>5.7451155144814567</v>
      </c>
      <c r="AK170" s="50">
        <f>IFERROR((5.670373*10^-8*(AO170+273.15)^4+((Annex!$B$5+Annex!$B$6)*(AO170-M170)+Annex!$B$7*(AO170-INDEX(AO:AO,IFERROR(MATCH($B170-Annex!$B$9/60,$B:$B),2)))/(60*($B170-INDEX($B:$B,IFERROR(MATCH($B170-Annex!$B$9/60,$B:$B),2)))))/Annex!$B$8)/1000,IF(Data!$B$2="",0,"-"))</f>
        <v>-30.847397508962409</v>
      </c>
      <c r="AL170" s="50">
        <f>IFERROR((5.670373*10^-8*(AP170+273.15)^4+((Annex!$B$5+Annex!$B$6)*(AP170-P170)+Annex!$B$7*(AP170-INDEX(AP:AP,IFERROR(MATCH($B170-Annex!$B$9/60,$B:$B),2)))/(60*($B170-INDEX($B:$B,IFERROR(MATCH($B170-Annex!$B$9/60,$B:$B),2)))))/Annex!$B$8)/1000,IF(Data!$B$2="",0,"-"))</f>
        <v>0.78701621827668944</v>
      </c>
      <c r="AM170" s="50">
        <f>IFERROR((5.670373*10^-8*(AQ170+273.15)^4+((Annex!$B$5+Annex!$B$6)*(AQ170-S170)+Annex!$B$7*(AQ170-INDEX(AQ:AQ,IFERROR(MATCH($B170-Annex!$B$9/60,$B:$B),2)))/(60*($B170-INDEX($B:$B,IFERROR(MATCH($B170-Annex!$B$9/60,$B:$B),2)))))/Annex!$B$8)/1000,IF(Data!$B$2="",0,"-"))</f>
        <v>-66.256913704666815</v>
      </c>
      <c r="AN170" s="20">
        <v>189.803</v>
      </c>
      <c r="AO170" s="20">
        <v>189.30600000000001</v>
      </c>
      <c r="AP170" s="20">
        <v>50.128999999999998</v>
      </c>
      <c r="AQ170" s="20">
        <v>16.713999999999999</v>
      </c>
      <c r="AR170" s="20">
        <v>564.73500000000001</v>
      </c>
      <c r="AS170" s="20">
        <v>71.266000000000005</v>
      </c>
      <c r="AT170" s="20">
        <v>79.537999999999997</v>
      </c>
      <c r="AU170" s="50">
        <f>IFERROR(AVERAGE(INDEX(BA:BA,IFERROR(MATCH($B170-Annex!$B$4/60,$B:$B),2)):BA170),IF(Data!$B$2="",0,"-"))</f>
        <v>20.082541472931535</v>
      </c>
      <c r="AV170" s="50">
        <f>IFERROR(AVERAGE(INDEX(BB:BB,IFERROR(MATCH($B170-Annex!$B$4/60,$B:$B),2)):BB170),IF(Data!$B$2="",0,"-"))</f>
        <v>44.789684730329498</v>
      </c>
      <c r="AW170" s="50">
        <f>IFERROR(AVERAGE(INDEX(BC:BC,IFERROR(MATCH($B170-Annex!$B$4/60,$B:$B),2)):BC170),IF(Data!$B$2="",0,"-"))</f>
        <v>4.7012099196945973</v>
      </c>
      <c r="AX170" s="50">
        <f>IFERROR(AVERAGE(INDEX(BD:BD,IFERROR(MATCH($B170-Annex!$B$4/60,$B:$B),2)):BD170),IF(Data!$B$2="",0,"-"))</f>
        <v>17.894293396284208</v>
      </c>
      <c r="AY170" s="50">
        <f>IFERROR(AVERAGE(INDEX(BE:BE,IFERROR(MATCH($B170-Annex!$B$4/60,$B:$B),2)):BE170),IF(Data!$B$2="",0,"-"))</f>
        <v>2.0874152606861189</v>
      </c>
      <c r="AZ170" s="50">
        <f>IFERROR(AVERAGE(INDEX(BF:BF,IFERROR(MATCH($B170-Annex!$B$4/60,$B:$B),2)):BF170),IF(Data!$B$2="",0,"-"))</f>
        <v>1.7705021590670551</v>
      </c>
      <c r="BA170" s="50">
        <f>IFERROR((5.670373*10^-8*(BG170+273.15)^4+((Annex!$B$5+Annex!$B$6)*(BG170-J170)+Annex!$B$7*(BG170-INDEX(BG:BG,IFERROR(MATCH($B170-Annex!$B$9/60,$B:$B),2)))/(60*($B170-INDEX($B:$B,IFERROR(MATCH($B170-Annex!$B$9/60,$B:$B),2)))))/Annex!$B$8)/1000,IF(Data!$B$2="",0,"-"))</f>
        <v>21.550113501492852</v>
      </c>
      <c r="BB170" s="50">
        <f>IFERROR((5.670373*10^-8*(BH170+273.15)^4+((Annex!$B$5+Annex!$B$6)*(BH170-M170)+Annex!$B$7*(BH170-INDEX(BH:BH,IFERROR(MATCH($B170-Annex!$B$9/60,$B:$B),2)))/(60*($B170-INDEX($B:$B,IFERROR(MATCH($B170-Annex!$B$9/60,$B:$B),2)))))/Annex!$B$8)/1000,IF(Data!$B$2="",0,"-"))</f>
        <v>158.2159776512882</v>
      </c>
      <c r="BC170" s="50">
        <f>IFERROR((5.670373*10^-8*(BI170+273.15)^4+((Annex!$B$5+Annex!$B$6)*(BI170-P170)+Annex!$B$7*(BI170-INDEX(BI:BI,IFERROR(MATCH($B170-Annex!$B$9/60,$B:$B),2)))/(60*($B170-INDEX($B:$B,IFERROR(MATCH($B170-Annex!$B$9/60,$B:$B),2)))))/Annex!$B$8)/1000,IF(Data!$B$2="",0,"-"))</f>
        <v>5.0332319534056555</v>
      </c>
      <c r="BD170" s="50">
        <f>IFERROR((5.670373*10^-8*(BJ170+273.15)^4+((Annex!$B$5+Annex!$B$6)*(BJ170-S170)+Annex!$B$7*(BJ170-INDEX(BJ:BJ,IFERROR(MATCH($B170-Annex!$B$9/60,$B:$B),2)))/(60*($B170-INDEX($B:$B,IFERROR(MATCH($B170-Annex!$B$9/60,$B:$B),2)))))/Annex!$B$8)/1000,IF(Data!$B$2="",0,"-"))</f>
        <v>75.075176829954231</v>
      </c>
      <c r="BE170" s="50">
        <f>IFERROR((5.670373*10^-8*(BK170+273.15)^4+((Annex!$B$5+Annex!$B$6)*(BK170-V170)+Annex!$B$7*(BK170-INDEX(BK:BK,IFERROR(MATCH($B170-Annex!$B$9/60,$B:$B),2)))/(60*($B170-INDEX($B:$B,IFERROR(MATCH($B170-Annex!$B$9/60,$B:$B),2)))))/Annex!$B$8)/1000,IF(Data!$B$2="",0,"-"))</f>
        <v>2.2418974012257058</v>
      </c>
      <c r="BF170" s="50">
        <f>IFERROR((5.670373*10^-8*(BL170+273.15)^4+((Annex!$B$5+Annex!$B$6)*(BL170-Y170)+Annex!$B$7*(BL170-INDEX(BL:BL,IFERROR(MATCH($B170-Annex!$B$9/60,$B:$B),2)))/(60*($B170-INDEX($B:$B,IFERROR(MATCH($B170-Annex!$B$9/60,$B:$B),2)))))/Annex!$B$8)/1000,IF(Data!$B$2="",0,"-"))</f>
        <v>1.842534039216924</v>
      </c>
      <c r="BG170" s="20">
        <v>428.83699999999999</v>
      </c>
      <c r="BH170" s="20">
        <v>434.88299999999998</v>
      </c>
      <c r="BI170" s="20">
        <v>131.87299999999999</v>
      </c>
      <c r="BJ170" s="20">
        <v>358</v>
      </c>
      <c r="BK170" s="20">
        <v>63.484999999999999</v>
      </c>
      <c r="BL170" s="20">
        <v>60.954000000000001</v>
      </c>
    </row>
    <row r="171" spans="1:64" x14ac:dyDescent="0.3">
      <c r="A171" s="5">
        <v>170</v>
      </c>
      <c r="B171" s="19">
        <v>15.158833342138678</v>
      </c>
      <c r="C171" s="20">
        <v>129.92418599999999</v>
      </c>
      <c r="D171" s="20">
        <v>128.08498299999999</v>
      </c>
      <c r="E171" s="20">
        <v>161.51591400000001</v>
      </c>
      <c r="F171" s="49">
        <f>IFERROR(SUM(C171:E171),IF(Data!$B$2="",0,"-"))</f>
        <v>419.525083</v>
      </c>
      <c r="G171" s="50">
        <f>IFERROR(F171-Annex!$B$10,IF(Data!$B$2="",0,"-"))</f>
        <v>142.89708300000001</v>
      </c>
      <c r="H171" s="50">
        <f>IFERROR(-14000*(G171-INDEX(G:G,IFERROR(MATCH($B171-Annex!$B$11/60,$B:$B),2)))/(60*($B171-INDEX($B:$B,IFERROR(MATCH($B171-Annex!$B$11/60,$B:$B),2)))),IF(Data!$B$2="",0,"-"))</f>
        <v>292.36035642148329</v>
      </c>
      <c r="I171" s="20">
        <v>2.3070469400000002</v>
      </c>
      <c r="J171" s="20">
        <v>323.30200000000002</v>
      </c>
      <c r="K171" s="20">
        <v>9.8999999999999993E+37</v>
      </c>
      <c r="L171" s="20">
        <v>676.13499999999999</v>
      </c>
      <c r="M171" s="20">
        <v>158.57300000000001</v>
      </c>
      <c r="N171" s="20">
        <v>694.28300000000002</v>
      </c>
      <c r="O171" s="20">
        <v>668.97900000000004</v>
      </c>
      <c r="P171" s="20">
        <v>71.283000000000001</v>
      </c>
      <c r="Q171" s="20">
        <v>264.67399999999998</v>
      </c>
      <c r="R171" s="20">
        <v>632.09699999999998</v>
      </c>
      <c r="S171" s="20">
        <v>151.08699999999999</v>
      </c>
      <c r="T171" s="20">
        <v>313.47399999999999</v>
      </c>
      <c r="U171" s="20">
        <v>430.42899999999997</v>
      </c>
      <c r="V171" s="20">
        <v>35.51</v>
      </c>
      <c r="W171" s="20">
        <v>339.214</v>
      </c>
      <c r="X171" s="20">
        <v>98.061999999999998</v>
      </c>
      <c r="Y171" s="20">
        <v>43.524000000000001</v>
      </c>
      <c r="Z171" s="20">
        <v>184.27099999999999</v>
      </c>
      <c r="AA171" s="20">
        <v>67.572000000000003</v>
      </c>
      <c r="AB171" s="20">
        <v>393.005</v>
      </c>
      <c r="AC171" s="20">
        <v>63.622</v>
      </c>
      <c r="AD171" s="20">
        <v>176.78200000000001</v>
      </c>
      <c r="AE171" s="20">
        <v>47.530999999999999</v>
      </c>
      <c r="AF171" s="50">
        <f>IFERROR(AVERAGE(INDEX(AJ:AJ,IFERROR(MATCH($B171-Annex!$B$4/60,$B:$B),2)):AJ171),IF(Data!$B$2="",0,"-"))</f>
        <v>4.8234921369173804</v>
      </c>
      <c r="AG171" s="50">
        <f>IFERROR(AVERAGE(INDEX(AK:AK,IFERROR(MATCH($B171-Annex!$B$4/60,$B:$B),2)):AK171),IF(Data!$B$2="",0,"-"))</f>
        <v>0.74288010120243086</v>
      </c>
      <c r="AH171" s="50">
        <f>IFERROR(AVERAGE(INDEX(AL:AL,IFERROR(MATCH($B171-Annex!$B$4/60,$B:$B),2)):AL171),IF(Data!$B$2="",0,"-"))</f>
        <v>0.65197544052699474</v>
      </c>
      <c r="AI171" s="50">
        <f>IFERROR(AVERAGE(INDEX(AM:AM,IFERROR(MATCH($B171-Annex!$B$4/60,$B:$B),2)):AM171),IF(Data!$B$2="",0,"-"))</f>
        <v>-12.383884435763383</v>
      </c>
      <c r="AJ171" s="50">
        <f>IFERROR((5.670373*10^-8*(AN171+273.15)^4+((Annex!$B$5+Annex!$B$6)*(AN171-J171)+Annex!$B$7*(AN171-INDEX(AN:AN,IFERROR(MATCH($B171-Annex!$B$9/60,$B:$B),2)))/(60*($B171-INDEX($B:$B,IFERROR(MATCH($B171-Annex!$B$9/60,$B:$B),2)))))/Annex!$B$8)/1000,IF(Data!$B$2="",0,"-"))</f>
        <v>6.2645260462947983</v>
      </c>
      <c r="AK171" s="50">
        <f>IFERROR((5.670373*10^-8*(AO171+273.15)^4+((Annex!$B$5+Annex!$B$6)*(AO171-M171)+Annex!$B$7*(AO171-INDEX(AO:AO,IFERROR(MATCH($B171-Annex!$B$9/60,$B:$B),2)))/(60*($B171-INDEX($B:$B,IFERROR(MATCH($B171-Annex!$B$9/60,$B:$B),2)))))/Annex!$B$8)/1000,IF(Data!$B$2="",0,"-"))</f>
        <v>-19.385591627952927</v>
      </c>
      <c r="AL171" s="50">
        <f>IFERROR((5.670373*10^-8*(AP171+273.15)^4+((Annex!$B$5+Annex!$B$6)*(AP171-P171)+Annex!$B$7*(AP171-INDEX(AP:AP,IFERROR(MATCH($B171-Annex!$B$9/60,$B:$B),2)))/(60*($B171-INDEX($B:$B,IFERROR(MATCH($B171-Annex!$B$9/60,$B:$B),2)))))/Annex!$B$8)/1000,IF(Data!$B$2="",0,"-"))</f>
        <v>0.87521815162361272</v>
      </c>
      <c r="AM171" s="50">
        <f>IFERROR((5.670373*10^-8*(AQ171+273.15)^4+((Annex!$B$5+Annex!$B$6)*(AQ171-S171)+Annex!$B$7*(AQ171-INDEX(AQ:AQ,IFERROR(MATCH($B171-Annex!$B$9/60,$B:$B),2)))/(60*($B171-INDEX($B:$B,IFERROR(MATCH($B171-Annex!$B$9/60,$B:$B),2)))))/Annex!$B$8)/1000,IF(Data!$B$2="",0,"-"))</f>
        <v>23.4977323651067</v>
      </c>
      <c r="AN171" s="20">
        <v>196.898</v>
      </c>
      <c r="AO171" s="20">
        <v>176.65799999999999</v>
      </c>
      <c r="AP171" s="20">
        <v>50.781999999999996</v>
      </c>
      <c r="AQ171" s="20">
        <v>93.778000000000006</v>
      </c>
      <c r="AR171" s="20">
        <v>566.41999999999996</v>
      </c>
      <c r="AS171" s="20">
        <v>72.034999999999997</v>
      </c>
      <c r="AT171" s="20">
        <v>48.890999999999998</v>
      </c>
      <c r="AU171" s="50">
        <f>IFERROR(AVERAGE(INDEX(BA:BA,IFERROR(MATCH($B171-Annex!$B$4/60,$B:$B),2)):BA171),IF(Data!$B$2="",0,"-"))</f>
        <v>20.567795680573504</v>
      </c>
      <c r="AV171" s="50">
        <f>IFERROR(AVERAGE(INDEX(BB:BB,IFERROR(MATCH($B171-Annex!$B$4/60,$B:$B),2)):BB171),IF(Data!$B$2="",0,"-"))</f>
        <v>50.87864159768592</v>
      </c>
      <c r="AW171" s="50">
        <f>IFERROR(AVERAGE(INDEX(BC:BC,IFERROR(MATCH($B171-Annex!$B$4/60,$B:$B),2)):BC171),IF(Data!$B$2="",0,"-"))</f>
        <v>4.7976937548884013</v>
      </c>
      <c r="AX171" s="50">
        <f>IFERROR(AVERAGE(INDEX(BD:BD,IFERROR(MATCH($B171-Annex!$B$4/60,$B:$B),2)):BD171),IF(Data!$B$2="",0,"-"))</f>
        <v>24.894709221505234</v>
      </c>
      <c r="AY171" s="50">
        <f>IFERROR(AVERAGE(INDEX(BE:BE,IFERROR(MATCH($B171-Annex!$B$4/60,$B:$B),2)):BE171),IF(Data!$B$2="",0,"-"))</f>
        <v>2.1271687239060832</v>
      </c>
      <c r="AZ171" s="50">
        <f>IFERROR(AVERAGE(INDEX(BF:BF,IFERROR(MATCH($B171-Annex!$B$4/60,$B:$B),2)):BF171),IF(Data!$B$2="",0,"-"))</f>
        <v>1.7841053027607008</v>
      </c>
      <c r="BA171" s="50">
        <f>IFERROR((5.670373*10^-8*(BG171+273.15)^4+((Annex!$B$5+Annex!$B$6)*(BG171-J171)+Annex!$B$7*(BG171-INDEX(BG:BG,IFERROR(MATCH($B171-Annex!$B$9/60,$B:$B),2)))/(60*($B171-INDEX($B:$B,IFERROR(MATCH($B171-Annex!$B$9/60,$B:$B),2)))))/Annex!$B$8)/1000,IF(Data!$B$2="",0,"-"))</f>
        <v>23.172615801243445</v>
      </c>
      <c r="BB171" s="50">
        <f>IFERROR((5.670373*10^-8*(BH171+273.15)^4+((Annex!$B$5+Annex!$B$6)*(BH171-M171)+Annex!$B$7*(BH171-INDEX(BH:BH,IFERROR(MATCH($B171-Annex!$B$9/60,$B:$B),2)))/(60*($B171-INDEX($B:$B,IFERROR(MATCH($B171-Annex!$B$9/60,$B:$B),2)))))/Annex!$B$8)/1000,IF(Data!$B$2="",0,"-"))</f>
        <v>37.799321298074062</v>
      </c>
      <c r="BC171" s="50">
        <f>IFERROR((5.670373*10^-8*(BI171+273.15)^4+((Annex!$B$5+Annex!$B$6)*(BI171-P171)+Annex!$B$7*(BI171-INDEX(BI:BI,IFERROR(MATCH($B171-Annex!$B$9/60,$B:$B),2)))/(60*($B171-INDEX($B:$B,IFERROR(MATCH($B171-Annex!$B$9/60,$B:$B),2)))))/Annex!$B$8)/1000,IF(Data!$B$2="",0,"-"))</f>
        <v>5.2599464737331552</v>
      </c>
      <c r="BD171" s="50">
        <f>IFERROR((5.670373*10^-8*(BJ171+273.15)^4+((Annex!$B$5+Annex!$B$6)*(BJ171-S171)+Annex!$B$7*(BJ171-INDEX(BJ:BJ,IFERROR(MATCH($B171-Annex!$B$9/60,$B:$B),2)))/(60*($B171-INDEX($B:$B,IFERROR(MATCH($B171-Annex!$B$9/60,$B:$B),2)))))/Annex!$B$8)/1000,IF(Data!$B$2="",0,"-"))</f>
        <v>97.514228574658972</v>
      </c>
      <c r="BE171" s="50">
        <f>IFERROR((5.670373*10^-8*(BK171+273.15)^4+((Annex!$B$5+Annex!$B$6)*(BK171-V171)+Annex!$B$7*(BK171-INDEX(BK:BK,IFERROR(MATCH($B171-Annex!$B$9/60,$B:$B),2)))/(60*($B171-INDEX($B:$B,IFERROR(MATCH($B171-Annex!$B$9/60,$B:$B),2)))))/Annex!$B$8)/1000,IF(Data!$B$2="",0,"-"))</f>
        <v>2.3058468267008259</v>
      </c>
      <c r="BF171" s="50">
        <f>IFERROR((5.670373*10^-8*(BL171+273.15)^4+((Annex!$B$5+Annex!$B$6)*(BL171-Y171)+Annex!$B$7*(BL171-INDEX(BL:BL,IFERROR(MATCH($B171-Annex!$B$9/60,$B:$B),2)))/(60*($B171-INDEX($B:$B,IFERROR(MATCH($B171-Annex!$B$9/60,$B:$B),2)))))/Annex!$B$8)/1000,IF(Data!$B$2="",0,"-"))</f>
        <v>1.8293214770294481</v>
      </c>
      <c r="BG171" s="20">
        <v>436.005</v>
      </c>
      <c r="BH171" s="20">
        <v>402.48599999999999</v>
      </c>
      <c r="BI171" s="20">
        <v>134.35599999999999</v>
      </c>
      <c r="BJ171" s="20">
        <v>382.51</v>
      </c>
      <c r="BK171" s="20">
        <v>64.426000000000002</v>
      </c>
      <c r="BL171" s="20">
        <v>61.637999999999998</v>
      </c>
    </row>
    <row r="172" spans="1:64" x14ac:dyDescent="0.3">
      <c r="A172" s="5">
        <v>171</v>
      </c>
      <c r="B172" s="19">
        <v>15.25866667041555</v>
      </c>
      <c r="C172" s="20">
        <v>129.780179</v>
      </c>
      <c r="D172" s="20">
        <v>128.09230600000001</v>
      </c>
      <c r="E172" s="20">
        <v>161.54281</v>
      </c>
      <c r="F172" s="49">
        <f>IFERROR(SUM(C172:E172),IF(Data!$B$2="",0,"-"))</f>
        <v>419.41529500000001</v>
      </c>
      <c r="G172" s="50">
        <f>IFERROR(F172-Annex!$B$10,IF(Data!$B$2="",0,"-"))</f>
        <v>142.78729500000003</v>
      </c>
      <c r="H172" s="50">
        <f>IFERROR(-14000*(G172-INDEX(G:G,IFERROR(MATCH($B172-Annex!$B$11/60,$B:$B),2)))/(60*($B172-INDEX($B:$B,IFERROR(MATCH($B172-Annex!$B$11/60,$B:$B),2)))),IF(Data!$B$2="",0,"-"))</f>
        <v>432.3096475093048</v>
      </c>
      <c r="I172" s="20">
        <v>2.3894969700000002</v>
      </c>
      <c r="J172" s="20">
        <v>326.642</v>
      </c>
      <c r="K172" s="20">
        <v>1239.473</v>
      </c>
      <c r="L172" s="20">
        <v>683.56200000000001</v>
      </c>
      <c r="M172" s="20">
        <v>146.767</v>
      </c>
      <c r="N172" s="20">
        <v>453.47500000000002</v>
      </c>
      <c r="O172" s="20">
        <v>675.73</v>
      </c>
      <c r="P172" s="20">
        <v>70.411000000000001</v>
      </c>
      <c r="Q172" s="20">
        <v>377.27300000000002</v>
      </c>
      <c r="R172" s="20">
        <v>636.47699999999998</v>
      </c>
      <c r="S172" s="20">
        <v>97.89</v>
      </c>
      <c r="T172" s="20">
        <v>87.864999999999995</v>
      </c>
      <c r="U172" s="20">
        <v>450.43099999999998</v>
      </c>
      <c r="V172" s="20">
        <v>36.481999999999999</v>
      </c>
      <c r="W172" s="20">
        <v>318.30900000000003</v>
      </c>
      <c r="X172" s="20">
        <v>101.31699999999999</v>
      </c>
      <c r="Y172" s="20">
        <v>44.252000000000002</v>
      </c>
      <c r="Z172" s="20">
        <v>126.22499999999999</v>
      </c>
      <c r="AA172" s="20">
        <v>69.093999999999994</v>
      </c>
      <c r="AB172" s="20">
        <v>203.52699999999999</v>
      </c>
      <c r="AC172" s="20">
        <v>67.521000000000001</v>
      </c>
      <c r="AD172" s="20">
        <v>352.04899999999998</v>
      </c>
      <c r="AE172" s="20">
        <v>48.168999999999997</v>
      </c>
      <c r="AF172" s="50">
        <f>IFERROR(AVERAGE(INDEX(AJ:AJ,IFERROR(MATCH($B172-Annex!$B$4/60,$B:$B),2)):AJ172),IF(Data!$B$2="",0,"-"))</f>
        <v>5.2949125461522231</v>
      </c>
      <c r="AG172" s="50">
        <f>IFERROR(AVERAGE(INDEX(AK:AK,IFERROR(MATCH($B172-Annex!$B$4/60,$B:$B),2)):AK172),IF(Data!$B$2="",0,"-"))</f>
        <v>-0.35080308072400612</v>
      </c>
      <c r="AH172" s="50">
        <f>IFERROR(AVERAGE(INDEX(AL:AL,IFERROR(MATCH($B172-Annex!$B$4/60,$B:$B),2)):AL172),IF(Data!$B$2="",0,"-"))</f>
        <v>0.69094098141556304</v>
      </c>
      <c r="AI172" s="50">
        <f>IFERROR(AVERAGE(INDEX(AM:AM,IFERROR(MATCH($B172-Annex!$B$4/60,$B:$B),2)):AM172),IF(Data!$B$2="",0,"-"))</f>
        <v>-5.6730434801973404</v>
      </c>
      <c r="AJ172" s="50">
        <f>IFERROR((5.670373*10^-8*(AN172+273.15)^4+((Annex!$B$5+Annex!$B$6)*(AN172-J172)+Annex!$B$7*(AN172-INDEX(AN:AN,IFERROR(MATCH($B172-Annex!$B$9/60,$B:$B),2)))/(60*($B172-INDEX($B:$B,IFERROR(MATCH($B172-Annex!$B$9/60,$B:$B),2)))))/Annex!$B$8)/1000,IF(Data!$B$2="",0,"-"))</f>
        <v>6.9291883356531399</v>
      </c>
      <c r="AK172" s="50">
        <f>IFERROR((5.670373*10^-8*(AO172+273.15)^4+((Annex!$B$5+Annex!$B$6)*(AO172-M172)+Annex!$B$7*(AO172-INDEX(AO:AO,IFERROR(MATCH($B172-Annex!$B$9/60,$B:$B),2)))/(60*($B172-INDEX($B:$B,IFERROR(MATCH($B172-Annex!$B$9/60,$B:$B),2)))))/Annex!$B$8)/1000,IF(Data!$B$2="",0,"-"))</f>
        <v>-34.405805806924448</v>
      </c>
      <c r="AL172" s="50">
        <f>IFERROR((5.670373*10^-8*(AP172+273.15)^4+((Annex!$B$5+Annex!$B$6)*(AP172-P172)+Annex!$B$7*(AP172-INDEX(AP:AP,IFERROR(MATCH($B172-Annex!$B$9/60,$B:$B),2)))/(60*($B172-INDEX($B:$B,IFERROR(MATCH($B172-Annex!$B$9/60,$B:$B),2)))))/Annex!$B$8)/1000,IF(Data!$B$2="",0,"-"))</f>
        <v>0.89235725147421341</v>
      </c>
      <c r="AM172" s="50">
        <f>IFERROR((5.670373*10^-8*(AQ172+273.15)^4+((Annex!$B$5+Annex!$B$6)*(AQ172-S172)+Annex!$B$7*(AQ172-INDEX(AQ:AQ,IFERROR(MATCH($B172-Annex!$B$9/60,$B:$B),2)))/(60*($B172-INDEX($B:$B,IFERROR(MATCH($B172-Annex!$B$9/60,$B:$B),2)))))/Annex!$B$8)/1000,IF(Data!$B$2="",0,"-"))</f>
        <v>16.368955760891684</v>
      </c>
      <c r="AN172" s="20">
        <v>204.822</v>
      </c>
      <c r="AO172" s="20">
        <v>111.315</v>
      </c>
      <c r="AP172" s="20">
        <v>51.658000000000001</v>
      </c>
      <c r="AQ172" s="20">
        <v>54.098999999999997</v>
      </c>
      <c r="AR172" s="20">
        <v>568.43899999999996</v>
      </c>
      <c r="AS172" s="20">
        <v>72.89</v>
      </c>
      <c r="AT172" s="20">
        <v>109.193</v>
      </c>
      <c r="AU172" s="50">
        <f>IFERROR(AVERAGE(INDEX(BA:BA,IFERROR(MATCH($B172-Annex!$B$4/60,$B:$B),2)):BA172),IF(Data!$B$2="",0,"-"))</f>
        <v>21.332062003619434</v>
      </c>
      <c r="AV172" s="50">
        <f>IFERROR(AVERAGE(INDEX(BB:BB,IFERROR(MATCH($B172-Annex!$B$4/60,$B:$B),2)):BB172),IF(Data!$B$2="",0,"-"))</f>
        <v>48.765512162697746</v>
      </c>
      <c r="AW172" s="50">
        <f>IFERROR(AVERAGE(INDEX(BC:BC,IFERROR(MATCH($B172-Annex!$B$4/60,$B:$B),2)):BC172),IF(Data!$B$2="",0,"-"))</f>
        <v>4.9214087123670467</v>
      </c>
      <c r="AX172" s="50">
        <f>IFERROR(AVERAGE(INDEX(BD:BD,IFERROR(MATCH($B172-Annex!$B$4/60,$B:$B),2)):BD172),IF(Data!$B$2="",0,"-"))</f>
        <v>25.136996331568774</v>
      </c>
      <c r="AY172" s="50">
        <f>IFERROR(AVERAGE(INDEX(BE:BE,IFERROR(MATCH($B172-Annex!$B$4/60,$B:$B),2)):BE172),IF(Data!$B$2="",0,"-"))</f>
        <v>2.1632205602714327</v>
      </c>
      <c r="AZ172" s="50">
        <f>IFERROR(AVERAGE(INDEX(BF:BF,IFERROR(MATCH($B172-Annex!$B$4/60,$B:$B),2)):BF172),IF(Data!$B$2="",0,"-"))</f>
        <v>1.7984411680994703</v>
      </c>
      <c r="BA172" s="50">
        <f>IFERROR((5.670373*10^-8*(BG172+273.15)^4+((Annex!$B$5+Annex!$B$6)*(BG172-J172)+Annex!$B$7*(BG172-INDEX(BG:BG,IFERROR(MATCH($B172-Annex!$B$9/60,$B:$B),2)))/(60*($B172-INDEX($B:$B,IFERROR(MATCH($B172-Annex!$B$9/60,$B:$B),2)))))/Annex!$B$8)/1000,IF(Data!$B$2="",0,"-"))</f>
        <v>24.584474162055525</v>
      </c>
      <c r="BB172" s="50">
        <f>IFERROR((5.670373*10^-8*(BH172+273.15)^4+((Annex!$B$5+Annex!$B$6)*(BH172-M172)+Annex!$B$7*(BH172-INDEX(BH:BH,IFERROR(MATCH($B172-Annex!$B$9/60,$B:$B),2)))/(60*($B172-INDEX($B:$B,IFERROR(MATCH($B172-Annex!$B$9/60,$B:$B),2)))))/Annex!$B$8)/1000,IF(Data!$B$2="",0,"-"))</f>
        <v>-1.2996662398686658</v>
      </c>
      <c r="BC172" s="50">
        <f>IFERROR((5.670373*10^-8*(BI172+273.15)^4+((Annex!$B$5+Annex!$B$6)*(BI172-P172)+Annex!$B$7*(BI172-INDEX(BI:BI,IFERROR(MATCH($B172-Annex!$B$9/60,$B:$B),2)))/(60*($B172-INDEX($B:$B,IFERROR(MATCH($B172-Annex!$B$9/60,$B:$B),2)))))/Annex!$B$8)/1000,IF(Data!$B$2="",0,"-"))</f>
        <v>5.4693526427053643</v>
      </c>
      <c r="BD172" s="50">
        <f>IFERROR((5.670373*10^-8*(BJ172+273.15)^4+((Annex!$B$5+Annex!$B$6)*(BJ172-S172)+Annex!$B$7*(BJ172-INDEX(BJ:BJ,IFERROR(MATCH($B172-Annex!$B$9/60,$B:$B),2)))/(60*($B172-INDEX($B:$B,IFERROR(MATCH($B172-Annex!$B$9/60,$B:$B),2)))))/Annex!$B$8)/1000,IF(Data!$B$2="",0,"-"))</f>
        <v>22.092807113873629</v>
      </c>
      <c r="BE172" s="50">
        <f>IFERROR((5.670373*10^-8*(BK172+273.15)^4+((Annex!$B$5+Annex!$B$6)*(BK172-V172)+Annex!$B$7*(BK172-INDEX(BK:BK,IFERROR(MATCH($B172-Annex!$B$9/60,$B:$B),2)))/(60*($B172-INDEX($B:$B,IFERROR(MATCH($B172-Annex!$B$9/60,$B:$B),2)))))/Annex!$B$8)/1000,IF(Data!$B$2="",0,"-"))</f>
        <v>2.3085754883624832</v>
      </c>
      <c r="BF172" s="50">
        <f>IFERROR((5.670373*10^-8*(BL172+273.15)^4+((Annex!$B$5+Annex!$B$6)*(BL172-Y172)+Annex!$B$7*(BL172-INDEX(BL:BL,IFERROR(MATCH($B172-Annex!$B$9/60,$B:$B),2)))/(60*($B172-INDEX($B:$B,IFERROR(MATCH($B172-Annex!$B$9/60,$B:$B),2)))))/Annex!$B$8)/1000,IF(Data!$B$2="",0,"-"))</f>
        <v>1.8750586712930708</v>
      </c>
      <c r="BG172" s="20">
        <v>444.30799999999999</v>
      </c>
      <c r="BH172" s="20">
        <v>394.31900000000002</v>
      </c>
      <c r="BI172" s="20">
        <v>137.15600000000001</v>
      </c>
      <c r="BJ172" s="20">
        <v>371.71100000000001</v>
      </c>
      <c r="BK172" s="20">
        <v>65.52</v>
      </c>
      <c r="BL172" s="20">
        <v>62.613</v>
      </c>
    </row>
    <row r="173" spans="1:64" x14ac:dyDescent="0.3">
      <c r="A173" s="5">
        <v>172</v>
      </c>
      <c r="B173" s="19">
        <v>15.354833335150033</v>
      </c>
      <c r="C173" s="20">
        <v>129.65894599999999</v>
      </c>
      <c r="D173" s="20">
        <v>128.00109</v>
      </c>
      <c r="E173" s="20">
        <v>161.40102300000001</v>
      </c>
      <c r="F173" s="49">
        <f>IFERROR(SUM(C173:E173),IF(Data!$B$2="",0,"-"))</f>
        <v>419.061059</v>
      </c>
      <c r="G173" s="50">
        <f>IFERROR(F173-Annex!$B$10,IF(Data!$B$2="",0,"-"))</f>
        <v>142.43305900000001</v>
      </c>
      <c r="H173" s="50">
        <f>IFERROR(-14000*(G173-INDEX(G:G,IFERROR(MATCH($B173-Annex!$B$11/60,$B:$B),2)))/(60*($B173-INDEX($B:$B,IFERROR(MATCH($B173-Annex!$B$11/60,$B:$B),2)))),IF(Data!$B$2="",0,"-"))</f>
        <v>486.16945922719134</v>
      </c>
      <c r="I173" s="20">
        <v>2.4719469900000002</v>
      </c>
      <c r="J173" s="20">
        <v>331.17200000000003</v>
      </c>
      <c r="K173" s="20">
        <v>9.8999999999999993E+37</v>
      </c>
      <c r="L173" s="20">
        <v>690.90800000000002</v>
      </c>
      <c r="M173" s="20">
        <v>29.128</v>
      </c>
      <c r="N173" s="20">
        <v>798.45899999999995</v>
      </c>
      <c r="O173" s="20">
        <v>680.41499999999996</v>
      </c>
      <c r="P173" s="20">
        <v>73.692999999999998</v>
      </c>
      <c r="Q173" s="20">
        <v>452.65499999999997</v>
      </c>
      <c r="R173" s="20">
        <v>639.59900000000005</v>
      </c>
      <c r="S173" s="20">
        <v>84.613</v>
      </c>
      <c r="T173" s="20">
        <v>187.75800000000001</v>
      </c>
      <c r="U173" s="20">
        <v>458.87599999999998</v>
      </c>
      <c r="V173" s="20">
        <v>37.122999999999998</v>
      </c>
      <c r="W173" s="20">
        <v>347.00900000000001</v>
      </c>
      <c r="X173" s="20">
        <v>104.127</v>
      </c>
      <c r="Y173" s="20">
        <v>44.218000000000004</v>
      </c>
      <c r="Z173" s="20">
        <v>290.99400000000003</v>
      </c>
      <c r="AA173" s="20">
        <v>70.376000000000005</v>
      </c>
      <c r="AB173" s="20">
        <v>125.875</v>
      </c>
      <c r="AC173" s="20">
        <v>69.248000000000005</v>
      </c>
      <c r="AD173" s="20">
        <v>293.60700000000003</v>
      </c>
      <c r="AE173" s="20">
        <v>49.149000000000001</v>
      </c>
      <c r="AF173" s="50">
        <f>IFERROR(AVERAGE(INDEX(AJ:AJ,IFERROR(MATCH($B173-Annex!$B$4/60,$B:$B),2)):AJ173),IF(Data!$B$2="",0,"-"))</f>
        <v>5.8497575522187706</v>
      </c>
      <c r="AG173" s="50">
        <f>IFERROR(AVERAGE(INDEX(AK:AK,IFERROR(MATCH($B173-Annex!$B$4/60,$B:$B),2)):AK173),IF(Data!$B$2="",0,"-"))</f>
        <v>-9.7777289904173159</v>
      </c>
      <c r="AH173" s="50">
        <f>IFERROR(AVERAGE(INDEX(AL:AL,IFERROR(MATCH($B173-Annex!$B$4/60,$B:$B),2)):AL173),IF(Data!$B$2="",0,"-"))</f>
        <v>0.72314282092977245</v>
      </c>
      <c r="AI173" s="50">
        <f>IFERROR(AVERAGE(INDEX(AM:AM,IFERROR(MATCH($B173-Annex!$B$4/60,$B:$B),2)):AM173),IF(Data!$B$2="",0,"-"))</f>
        <v>13.186978381772448</v>
      </c>
      <c r="AJ173" s="50">
        <f>IFERROR((5.670373*10^-8*(AN173+273.15)^4+((Annex!$B$5+Annex!$B$6)*(AN173-J173)+Annex!$B$7*(AN173-INDEX(AN:AN,IFERROR(MATCH($B173-Annex!$B$9/60,$B:$B),2)))/(60*($B173-INDEX($B:$B,IFERROR(MATCH($B173-Annex!$B$9/60,$B:$B),2)))))/Annex!$B$8)/1000,IF(Data!$B$2="",0,"-"))</f>
        <v>7.5216332173181053</v>
      </c>
      <c r="AK173" s="50">
        <f>IFERROR((5.670373*10^-8*(AO173+273.15)^4+((Annex!$B$5+Annex!$B$6)*(AO173-M173)+Annex!$B$7*(AO173-INDEX(AO:AO,IFERROR(MATCH($B173-Annex!$B$9/60,$B:$B),2)))/(60*($B173-INDEX($B:$B,IFERROR(MATCH($B173-Annex!$B$9/60,$B:$B),2)))))/Annex!$B$8)/1000,IF(Data!$B$2="",0,"-"))</f>
        <v>-2.9238213231705759</v>
      </c>
      <c r="AL173" s="50">
        <f>IFERROR((5.670373*10^-8*(AP173+273.15)^4+((Annex!$B$5+Annex!$B$6)*(AP173-P173)+Annex!$B$7*(AP173-INDEX(AP:AP,IFERROR(MATCH($B173-Annex!$B$9/60,$B:$B),2)))/(60*($B173-INDEX($B:$B,IFERROR(MATCH($B173-Annex!$B$9/60,$B:$B),2)))))/Annex!$B$8)/1000,IF(Data!$B$2="",0,"-"))</f>
        <v>0.92829790064412232</v>
      </c>
      <c r="AM173" s="50">
        <f>IFERROR((5.670373*10^-8*(AQ173+273.15)^4+((Annex!$B$5+Annex!$B$6)*(AQ173-S173)+Annex!$B$7*(AQ173-INDEX(AQ:AQ,IFERROR(MATCH($B173-Annex!$B$9/60,$B:$B),2)))/(60*($B173-INDEX($B:$B,IFERROR(MATCH($B173-Annex!$B$9/60,$B:$B),2)))))/Annex!$B$8)/1000,IF(Data!$B$2="",0,"-"))</f>
        <v>116.34428332974832</v>
      </c>
      <c r="AN173" s="20">
        <v>212.64599999999999</v>
      </c>
      <c r="AO173" s="20">
        <v>159.12200000000001</v>
      </c>
      <c r="AP173" s="20">
        <v>52.500999999999998</v>
      </c>
      <c r="AQ173" s="20">
        <v>325.875</v>
      </c>
      <c r="AR173" s="20">
        <v>570.77499999999998</v>
      </c>
      <c r="AS173" s="20">
        <v>73.778999999999996</v>
      </c>
      <c r="AT173" s="20">
        <v>98.25</v>
      </c>
      <c r="AU173" s="50">
        <f>IFERROR(AVERAGE(INDEX(BA:BA,IFERROR(MATCH($B173-Annex!$B$4/60,$B:$B),2)):BA173),IF(Data!$B$2="",0,"-"))</f>
        <v>22.193530426832677</v>
      </c>
      <c r="AV173" s="50">
        <f>IFERROR(AVERAGE(INDEX(BB:BB,IFERROR(MATCH($B173-Annex!$B$4/60,$B:$B),2)):BB173),IF(Data!$B$2="",0,"-"))</f>
        <v>40.278490298459523</v>
      </c>
      <c r="AW173" s="50">
        <f>IFERROR(AVERAGE(INDEX(BC:BC,IFERROR(MATCH($B173-Annex!$B$4/60,$B:$B),2)):BC173),IF(Data!$B$2="",0,"-"))</f>
        <v>5.0685429147707302</v>
      </c>
      <c r="AX173" s="50">
        <f>IFERROR(AVERAGE(INDEX(BD:BD,IFERROR(MATCH($B173-Annex!$B$4/60,$B:$B),2)):BD173),IF(Data!$B$2="",0,"-"))</f>
        <v>17.457202017123663</v>
      </c>
      <c r="AY173" s="50">
        <f>IFERROR(AVERAGE(INDEX(BE:BE,IFERROR(MATCH($B173-Annex!$B$4/60,$B:$B),2)):BE173),IF(Data!$B$2="",0,"-"))</f>
        <v>2.2228832416363824</v>
      </c>
      <c r="AZ173" s="50">
        <f>IFERROR(AVERAGE(INDEX(BF:BF,IFERROR(MATCH($B173-Annex!$B$4/60,$B:$B),2)):BF173),IF(Data!$B$2="",0,"-"))</f>
        <v>1.8315240185652855</v>
      </c>
      <c r="BA173" s="50">
        <f>IFERROR((5.670373*10^-8*(BG173+273.15)^4+((Annex!$B$5+Annex!$B$6)*(BG173-J173)+Annex!$B$7*(BG173-INDEX(BG:BG,IFERROR(MATCH($B173-Annex!$B$9/60,$B:$B),2)))/(60*($B173-INDEX($B:$B,IFERROR(MATCH($B173-Annex!$B$9/60,$B:$B),2)))))/Annex!$B$8)/1000,IF(Data!$B$2="",0,"-"))</f>
        <v>25.400691684191706</v>
      </c>
      <c r="BB173" s="50">
        <f>IFERROR((5.670373*10^-8*(BH173+273.15)^4+((Annex!$B$5+Annex!$B$6)*(BH173-M173)+Annex!$B$7*(BH173-INDEX(BH:BH,IFERROR(MATCH($B173-Annex!$B$9/60,$B:$B),2)))/(60*($B173-INDEX($B:$B,IFERROR(MATCH($B173-Annex!$B$9/60,$B:$B),2)))))/Annex!$B$8)/1000,IF(Data!$B$2="",0,"-"))</f>
        <v>25.45933884257413</v>
      </c>
      <c r="BC173" s="50">
        <f>IFERROR((5.670373*10^-8*(BI173+273.15)^4+((Annex!$B$5+Annex!$B$6)*(BI173-P173)+Annex!$B$7*(BI173-INDEX(BI:BI,IFERROR(MATCH($B173-Annex!$B$9/60,$B:$B),2)))/(60*($B173-INDEX($B:$B,IFERROR(MATCH($B173-Annex!$B$9/60,$B:$B),2)))))/Annex!$B$8)/1000,IF(Data!$B$2="",0,"-"))</f>
        <v>5.6248809617896001</v>
      </c>
      <c r="BD173" s="50">
        <f>IFERROR((5.670373*10^-8*(BJ173+273.15)^4+((Annex!$B$5+Annex!$B$6)*(BJ173-S173)+Annex!$B$7*(BJ173-INDEX(BJ:BJ,IFERROR(MATCH($B173-Annex!$B$9/60,$B:$B),2)))/(60*($B173-INDEX($B:$B,IFERROR(MATCH($B173-Annex!$B$9/60,$B:$B),2)))))/Annex!$B$8)/1000,IF(Data!$B$2="",0,"-"))</f>
        <v>-35.444540520014797</v>
      </c>
      <c r="BE173" s="50">
        <f>IFERROR((5.670373*10^-8*(BK173+273.15)^4+((Annex!$B$5+Annex!$B$6)*(BK173-V173)+Annex!$B$7*(BK173-INDEX(BK:BK,IFERROR(MATCH($B173-Annex!$B$9/60,$B:$B),2)))/(60*($B173-INDEX($B:$B,IFERROR(MATCH($B173-Annex!$B$9/60,$B:$B),2)))))/Annex!$B$8)/1000,IF(Data!$B$2="",0,"-"))</f>
        <v>2.4127078338808601</v>
      </c>
      <c r="BF173" s="50">
        <f>IFERROR((5.670373*10^-8*(BL173+273.15)^4+((Annex!$B$5+Annex!$B$6)*(BL173-Y173)+Annex!$B$7*(BL173-INDEX(BL:BL,IFERROR(MATCH($B173-Annex!$B$9/60,$B:$B),2)))/(60*($B173-INDEX($B:$B,IFERROR(MATCH($B173-Annex!$B$9/60,$B:$B),2)))))/Annex!$B$8)/1000,IF(Data!$B$2="",0,"-"))</f>
        <v>1.9700200698770018</v>
      </c>
      <c r="BG173" s="20">
        <v>451.75200000000001</v>
      </c>
      <c r="BH173" s="20">
        <v>412.18799999999999</v>
      </c>
      <c r="BI173" s="20">
        <v>139.91999999999999</v>
      </c>
      <c r="BJ173" s="20">
        <v>281.20999999999998</v>
      </c>
      <c r="BK173" s="20">
        <v>66.649000000000001</v>
      </c>
      <c r="BL173" s="20">
        <v>63.451000000000001</v>
      </c>
    </row>
    <row r="174" spans="1:64" x14ac:dyDescent="0.3">
      <c r="A174" s="5">
        <v>173</v>
      </c>
      <c r="B174" s="19">
        <v>15.450999999884516</v>
      </c>
      <c r="C174" s="20">
        <v>129.624774</v>
      </c>
      <c r="D174" s="20">
        <v>127.95956099999999</v>
      </c>
      <c r="E174" s="20">
        <v>161.40672000000001</v>
      </c>
      <c r="F174" s="49">
        <f>IFERROR(SUM(C174:E174),IF(Data!$B$2="",0,"-"))</f>
        <v>418.99105500000002</v>
      </c>
      <c r="G174" s="50">
        <f>IFERROR(F174-Annex!$B$10,IF(Data!$B$2="",0,"-"))</f>
        <v>142.36305500000003</v>
      </c>
      <c r="H174" s="50">
        <f>IFERROR(-14000*(G174-INDEX(G:G,IFERROR(MATCH($B174-Annex!$B$11/60,$B:$B),2)))/(60*($B174-INDEX($B:$B,IFERROR(MATCH($B174-Annex!$B$11/60,$B:$B),2)))),IF(Data!$B$2="",0,"-"))</f>
        <v>443.17156933892272</v>
      </c>
      <c r="I174" s="20">
        <v>2.4719469900000002</v>
      </c>
      <c r="J174" s="20">
        <v>339.714</v>
      </c>
      <c r="K174" s="20">
        <v>1184.2080000000001</v>
      </c>
      <c r="L174" s="20">
        <v>689.83100000000002</v>
      </c>
      <c r="M174" s="20">
        <v>167.5</v>
      </c>
      <c r="N174" s="20">
        <v>529.96600000000001</v>
      </c>
      <c r="O174" s="20">
        <v>681.91099999999994</v>
      </c>
      <c r="P174" s="20">
        <v>79.016000000000005</v>
      </c>
      <c r="Q174" s="20">
        <v>449.16699999999997</v>
      </c>
      <c r="R174" s="20">
        <v>643.67499999999995</v>
      </c>
      <c r="S174" s="20">
        <v>224.34800000000001</v>
      </c>
      <c r="T174" s="20">
        <v>68.331999999999994</v>
      </c>
      <c r="U174" s="20">
        <v>465.37</v>
      </c>
      <c r="V174" s="20">
        <v>37.911999999999999</v>
      </c>
      <c r="W174" s="20">
        <v>316.13099999999997</v>
      </c>
      <c r="X174" s="20">
        <v>107.099</v>
      </c>
      <c r="Y174" s="20">
        <v>44.433999999999997</v>
      </c>
      <c r="Z174" s="20">
        <v>222.66900000000001</v>
      </c>
      <c r="AA174" s="20">
        <v>71.546999999999997</v>
      </c>
      <c r="AB174" s="20">
        <v>223.88800000000001</v>
      </c>
      <c r="AC174" s="20">
        <v>70.47</v>
      </c>
      <c r="AD174" s="20">
        <v>273.14100000000002</v>
      </c>
      <c r="AE174" s="20">
        <v>50.170999999999999</v>
      </c>
      <c r="AF174" s="50">
        <f>IFERROR(AVERAGE(INDEX(AJ:AJ,IFERROR(MATCH($B174-Annex!$B$4/60,$B:$B),2)):AJ174),IF(Data!$B$2="",0,"-"))</f>
        <v>6.425078903303346</v>
      </c>
      <c r="AG174" s="50">
        <f>IFERROR(AVERAGE(INDEX(AK:AK,IFERROR(MATCH($B174-Annex!$B$4/60,$B:$B),2)):AK174),IF(Data!$B$2="",0,"-"))</f>
        <v>-26.644607404359142</v>
      </c>
      <c r="AH174" s="50">
        <f>IFERROR(AVERAGE(INDEX(AL:AL,IFERROR(MATCH($B174-Annex!$B$4/60,$B:$B),2)):AL174),IF(Data!$B$2="",0,"-"))</f>
        <v>0.75616293930549372</v>
      </c>
      <c r="AI174" s="50">
        <f>IFERROR(AVERAGE(INDEX(AM:AM,IFERROR(MATCH($B174-Annex!$B$4/60,$B:$B),2)):AM174),IF(Data!$B$2="",0,"-"))</f>
        <v>24.034929443239889</v>
      </c>
      <c r="AJ174" s="50">
        <f>IFERROR((5.670373*10^-8*(AN174+273.15)^4+((Annex!$B$5+Annex!$B$6)*(AN174-J174)+Annex!$B$7*(AN174-INDEX(AN:AN,IFERROR(MATCH($B174-Annex!$B$9/60,$B:$B),2)))/(60*($B174-INDEX($B:$B,IFERROR(MATCH($B174-Annex!$B$9/60,$B:$B),2)))))/Annex!$B$8)/1000,IF(Data!$B$2="",0,"-"))</f>
        <v>7.9220551892993898</v>
      </c>
      <c r="AK174" s="50">
        <f>IFERROR((5.670373*10^-8*(AO174+273.15)^4+((Annex!$B$5+Annex!$B$6)*(AO174-M174)+Annex!$B$7*(AO174-INDEX(AO:AO,IFERROR(MATCH($B174-Annex!$B$9/60,$B:$B),2)))/(60*($B174-INDEX($B:$B,IFERROR(MATCH($B174-Annex!$B$9/60,$B:$B),2)))))/Annex!$B$8)/1000,IF(Data!$B$2="",0,"-"))</f>
        <v>2.8316533480166117</v>
      </c>
      <c r="AL174" s="50">
        <f>IFERROR((5.670373*10^-8*(AP174+273.15)^4+((Annex!$B$5+Annex!$B$6)*(AP174-P174)+Annex!$B$7*(AP174-INDEX(AP:AP,IFERROR(MATCH($B174-Annex!$B$9/60,$B:$B),2)))/(60*($B174-INDEX($B:$B,IFERROR(MATCH($B174-Annex!$B$9/60,$B:$B),2)))))/Annex!$B$8)/1000,IF(Data!$B$2="",0,"-"))</f>
        <v>0.82840515638442069</v>
      </c>
      <c r="AM174" s="50">
        <f>IFERROR((5.670373*10^-8*(AQ174+273.15)^4+((Annex!$B$5+Annex!$B$6)*(AQ174-S174)+Annex!$B$7*(AQ174-INDEX(AQ:AQ,IFERROR(MATCH($B174-Annex!$B$9/60,$B:$B),2)))/(60*($B174-INDEX($B:$B,IFERROR(MATCH($B174-Annex!$B$9/60,$B:$B),2)))))/Annex!$B$8)/1000,IF(Data!$B$2="",0,"-"))</f>
        <v>107.80406220864791</v>
      </c>
      <c r="AN174" s="20">
        <v>220.70699999999999</v>
      </c>
      <c r="AO174" s="20">
        <v>117.13800000000001</v>
      </c>
      <c r="AP174" s="20">
        <v>53.332999999999998</v>
      </c>
      <c r="AQ174" s="20">
        <v>277.036</v>
      </c>
      <c r="AR174" s="20">
        <v>572.91800000000001</v>
      </c>
      <c r="AS174" s="20">
        <v>74.555999999999997</v>
      </c>
      <c r="AT174" s="20">
        <v>123.178</v>
      </c>
      <c r="AU174" s="50">
        <f>IFERROR(AVERAGE(INDEX(BA:BA,IFERROR(MATCH($B174-Annex!$B$4/60,$B:$B),2)):BA174),IF(Data!$B$2="",0,"-"))</f>
        <v>22.905126916753552</v>
      </c>
      <c r="AV174" s="50">
        <f>IFERROR(AVERAGE(INDEX(BB:BB,IFERROR(MATCH($B174-Annex!$B$4/60,$B:$B),2)):BB174),IF(Data!$B$2="",0,"-"))</f>
        <v>39.880193509056049</v>
      </c>
      <c r="AW174" s="50">
        <f>IFERROR(AVERAGE(INDEX(BC:BC,IFERROR(MATCH($B174-Annex!$B$4/60,$B:$B),2)):BC174),IF(Data!$B$2="",0,"-"))</f>
        <v>5.2061942091610742</v>
      </c>
      <c r="AX174" s="50">
        <f>IFERROR(AVERAGE(INDEX(BD:BD,IFERROR(MATCH($B174-Annex!$B$4/60,$B:$B),2)):BD174),IF(Data!$B$2="",0,"-"))</f>
        <v>29.630882087919371</v>
      </c>
      <c r="AY174" s="50">
        <f>IFERROR(AVERAGE(INDEX(BE:BE,IFERROR(MATCH($B174-Annex!$B$4/60,$B:$B),2)):BE174),IF(Data!$B$2="",0,"-"))</f>
        <v>2.2904546590147201</v>
      </c>
      <c r="AZ174" s="50">
        <f>IFERROR(AVERAGE(INDEX(BF:BF,IFERROR(MATCH($B174-Annex!$B$4/60,$B:$B),2)):BF174),IF(Data!$B$2="",0,"-"))</f>
        <v>1.8674147152728966</v>
      </c>
      <c r="BA174" s="50">
        <f>IFERROR((5.670373*10^-8*(BG174+273.15)^4+((Annex!$B$5+Annex!$B$6)*(BG174-J174)+Annex!$B$7*(BG174-INDEX(BG:BG,IFERROR(MATCH($B174-Annex!$B$9/60,$B:$B),2)))/(60*($B174-INDEX($B:$B,IFERROR(MATCH($B174-Annex!$B$9/60,$B:$B),2)))))/Annex!$B$8)/1000,IF(Data!$B$2="",0,"-"))</f>
        <v>24.743563654331517</v>
      </c>
      <c r="BB174" s="50">
        <f>IFERROR((5.670373*10^-8*(BH174+273.15)^4+((Annex!$B$5+Annex!$B$6)*(BH174-M174)+Annex!$B$7*(BH174-INDEX(BH:BH,IFERROR(MATCH($B174-Annex!$B$9/60,$B:$B),2)))/(60*($B174-INDEX($B:$B,IFERROR(MATCH($B174-Annex!$B$9/60,$B:$B),2)))))/Annex!$B$8)/1000,IF(Data!$B$2="",0,"-"))</f>
        <v>-37.07228015514405</v>
      </c>
      <c r="BC174" s="50">
        <f>IFERROR((5.670373*10^-8*(BI174+273.15)^4+((Annex!$B$5+Annex!$B$6)*(BI174-P174)+Annex!$B$7*(BI174-INDEX(BI:BI,IFERROR(MATCH($B174-Annex!$B$9/60,$B:$B),2)))/(60*($B174-INDEX($B:$B,IFERROR(MATCH($B174-Annex!$B$9/60,$B:$B),2)))))/Annex!$B$8)/1000,IF(Data!$B$2="",0,"-"))</f>
        <v>5.6029173487021291</v>
      </c>
      <c r="BD174" s="50">
        <f>IFERROR((5.670373*10^-8*(BJ174+273.15)^4+((Annex!$B$5+Annex!$B$6)*(BJ174-S174)+Annex!$B$7*(BJ174-INDEX(BJ:BJ,IFERROR(MATCH($B174-Annex!$B$9/60,$B:$B),2)))/(60*($B174-INDEX($B:$B,IFERROR(MATCH($B174-Annex!$B$9/60,$B:$B),2)))))/Annex!$B$8)/1000,IF(Data!$B$2="",0,"-"))</f>
        <v>9.234867050384004</v>
      </c>
      <c r="BE174" s="50">
        <f>IFERROR((5.670373*10^-8*(BK174+273.15)^4+((Annex!$B$5+Annex!$B$6)*(BK174-V174)+Annex!$B$7*(BK174-INDEX(BK:BK,IFERROR(MATCH($B174-Annex!$B$9/60,$B:$B),2)))/(60*($B174-INDEX($B:$B,IFERROR(MATCH($B174-Annex!$B$9/60,$B:$B),2)))))/Annex!$B$8)/1000,IF(Data!$B$2="",0,"-"))</f>
        <v>2.4852408004243198</v>
      </c>
      <c r="BF174" s="50">
        <f>IFERROR((5.670373*10^-8*(BL174+273.15)^4+((Annex!$B$5+Annex!$B$6)*(BL174-Y174)+Annex!$B$7*(BL174-INDEX(BL:BL,IFERROR(MATCH($B174-Annex!$B$9/60,$B:$B),2)))/(60*($B174-INDEX($B:$B,IFERROR(MATCH($B174-Annex!$B$9/60,$B:$B),2)))))/Annex!$B$8)/1000,IF(Data!$B$2="",0,"-"))</f>
        <v>1.9730774655486512</v>
      </c>
      <c r="BG174" s="20">
        <v>457.37900000000002</v>
      </c>
      <c r="BH174" s="20">
        <v>293.71800000000002</v>
      </c>
      <c r="BI174" s="20">
        <v>142.60300000000001</v>
      </c>
      <c r="BJ174" s="20">
        <v>364.47699999999998</v>
      </c>
      <c r="BK174" s="20">
        <v>67.819000000000003</v>
      </c>
      <c r="BL174" s="20">
        <v>64.347999999999999</v>
      </c>
    </row>
    <row r="175" spans="1:64" x14ac:dyDescent="0.3">
      <c r="A175" s="5">
        <v>174</v>
      </c>
      <c r="B175" s="19">
        <v>15.547000000951812</v>
      </c>
      <c r="C175" s="20">
        <v>129.547473</v>
      </c>
      <c r="D175" s="20">
        <v>127.97421900000001</v>
      </c>
      <c r="E175" s="20">
        <v>161.330129</v>
      </c>
      <c r="F175" s="49">
        <f>IFERROR(SUM(C175:E175),IF(Data!$B$2="",0,"-"))</f>
        <v>418.85182100000003</v>
      </c>
      <c r="G175" s="50">
        <f>IFERROR(F175-Annex!$B$10,IF(Data!$B$2="",0,"-"))</f>
        <v>142.22382100000004</v>
      </c>
      <c r="H175" s="50">
        <f>IFERROR(-14000*(G175-INDEX(G:G,IFERROR(MATCH($B175-Annex!$B$11/60,$B:$B),2)))/(60*($B175-INDEX($B:$B,IFERROR(MATCH($B175-Annex!$B$11/60,$B:$B),2)))),IF(Data!$B$2="",0,"-"))</f>
        <v>432.1026480403529</v>
      </c>
      <c r="I175" s="20">
        <v>2.3894969700000002</v>
      </c>
      <c r="J175" s="20">
        <v>386.37400000000002</v>
      </c>
      <c r="K175" s="20">
        <v>9.8999999999999993E+37</v>
      </c>
      <c r="L175" s="20">
        <v>690.58600000000001</v>
      </c>
      <c r="M175" s="20">
        <v>201.09399999999999</v>
      </c>
      <c r="N175" s="20">
        <v>671.56100000000004</v>
      </c>
      <c r="O175" s="20">
        <v>681.26099999999997</v>
      </c>
      <c r="P175" s="20">
        <v>83.69</v>
      </c>
      <c r="Q175" s="20">
        <v>405.34800000000001</v>
      </c>
      <c r="R175" s="20">
        <v>635.06799999999998</v>
      </c>
      <c r="S175" s="20">
        <v>255.60599999999999</v>
      </c>
      <c r="T175" s="20">
        <v>324.83499999999998</v>
      </c>
      <c r="U175" s="20">
        <v>470.04300000000001</v>
      </c>
      <c r="V175" s="20">
        <v>38.563000000000002</v>
      </c>
      <c r="W175" s="20">
        <v>316.55</v>
      </c>
      <c r="X175" s="20">
        <v>108.98699999999999</v>
      </c>
      <c r="Y175" s="20">
        <v>45.085000000000001</v>
      </c>
      <c r="Z175" s="20">
        <v>168.38</v>
      </c>
      <c r="AA175" s="20">
        <v>72.257000000000005</v>
      </c>
      <c r="AB175" s="20">
        <v>321.81900000000002</v>
      </c>
      <c r="AC175" s="20">
        <v>70.941000000000003</v>
      </c>
      <c r="AD175" s="20">
        <v>177.81399999999999</v>
      </c>
      <c r="AE175" s="20">
        <v>50.231999999999999</v>
      </c>
      <c r="AF175" s="50">
        <f>IFERROR(AVERAGE(INDEX(AJ:AJ,IFERROR(MATCH($B175-Annex!$B$4/60,$B:$B),2)):AJ175),IF(Data!$B$2="",0,"-"))</f>
        <v>6.8574339793985484</v>
      </c>
      <c r="AG175" s="50">
        <f>IFERROR(AVERAGE(INDEX(AK:AK,IFERROR(MATCH($B175-Annex!$B$4/60,$B:$B),2)):AK175),IF(Data!$B$2="",0,"-"))</f>
        <v>-25.315714895369215</v>
      </c>
      <c r="AH175" s="50">
        <f>IFERROR(AVERAGE(INDEX(AL:AL,IFERROR(MATCH($B175-Annex!$B$4/60,$B:$B),2)):AL175),IF(Data!$B$2="",0,"-"))</f>
        <v>0.79609625362287895</v>
      </c>
      <c r="AI175" s="50">
        <f>IFERROR(AVERAGE(INDEX(AM:AM,IFERROR(MATCH($B175-Annex!$B$4/60,$B:$B),2)):AM175),IF(Data!$B$2="",0,"-"))</f>
        <v>21.048442528376341</v>
      </c>
      <c r="AJ175" s="50">
        <f>IFERROR((5.670373*10^-8*(AN175+273.15)^4+((Annex!$B$5+Annex!$B$6)*(AN175-J175)+Annex!$B$7*(AN175-INDEX(AN:AN,IFERROR(MATCH($B175-Annex!$B$9/60,$B:$B),2)))/(60*($B175-INDEX($B:$B,IFERROR(MATCH($B175-Annex!$B$9/60,$B:$B),2)))))/Annex!$B$8)/1000,IF(Data!$B$2="",0,"-"))</f>
        <v>7.8600055990174189</v>
      </c>
      <c r="AK175" s="50">
        <f>IFERROR((5.670373*10^-8*(AO175+273.15)^4+((Annex!$B$5+Annex!$B$6)*(AO175-M175)+Annex!$B$7*(AO175-INDEX(AO:AO,IFERROR(MATCH($B175-Annex!$B$9/60,$B:$B),2)))/(60*($B175-INDEX($B:$B,IFERROR(MATCH($B175-Annex!$B$9/60,$B:$B),2)))))/Annex!$B$8)/1000,IF(Data!$B$2="",0,"-"))</f>
        <v>-15.092126477466755</v>
      </c>
      <c r="AL175" s="50">
        <f>IFERROR((5.670373*10^-8*(AP175+273.15)^4+((Annex!$B$5+Annex!$B$6)*(AP175-P175)+Annex!$B$7*(AP175-INDEX(AP:AP,IFERROR(MATCH($B175-Annex!$B$9/60,$B:$B),2)))/(60*($B175-INDEX($B:$B,IFERROR(MATCH($B175-Annex!$B$9/60,$B:$B),2)))))/Annex!$B$8)/1000,IF(Data!$B$2="",0,"-"))</f>
        <v>0.736917862193322</v>
      </c>
      <c r="AM175" s="50">
        <f>IFERROR((5.670373*10^-8*(AQ175+273.15)^4+((Annex!$B$5+Annex!$B$6)*(AQ175-S175)+Annex!$B$7*(AQ175-INDEX(AQ:AQ,IFERROR(MATCH($B175-Annex!$B$9/60,$B:$B),2)))/(60*($B175-INDEX($B:$B,IFERROR(MATCH($B175-Annex!$B$9/60,$B:$B),2)))))/Annex!$B$8)/1000,IF(Data!$B$2="",0,"-"))</f>
        <v>-23.605961832282599</v>
      </c>
      <c r="AN175" s="20">
        <v>229.68899999999999</v>
      </c>
      <c r="AO175" s="20">
        <v>126.48699999999999</v>
      </c>
      <c r="AP175" s="20">
        <v>54.15</v>
      </c>
      <c r="AQ175" s="20">
        <v>263.334</v>
      </c>
      <c r="AR175" s="20">
        <v>574.29499999999996</v>
      </c>
      <c r="AS175" s="20">
        <v>75.316999999999993</v>
      </c>
      <c r="AT175" s="20">
        <v>19.428999999999998</v>
      </c>
      <c r="AU175" s="50">
        <f>IFERROR(AVERAGE(INDEX(BA:BA,IFERROR(MATCH($B175-Annex!$B$4/60,$B:$B),2)):BA175),IF(Data!$B$2="",0,"-"))</f>
        <v>23.371028783158668</v>
      </c>
      <c r="AV175" s="50">
        <f>IFERROR(AVERAGE(INDEX(BB:BB,IFERROR(MATCH($B175-Annex!$B$4/60,$B:$B),2)):BB175),IF(Data!$B$2="",0,"-"))</f>
        <v>34.538376436655213</v>
      </c>
      <c r="AW175" s="50">
        <f>IFERROR(AVERAGE(INDEX(BC:BC,IFERROR(MATCH($B175-Annex!$B$4/60,$B:$B),2)):BC175),IF(Data!$B$2="",0,"-"))</f>
        <v>5.3234328381360365</v>
      </c>
      <c r="AX175" s="50">
        <f>IFERROR(AVERAGE(INDEX(BD:BD,IFERROR(MATCH($B175-Annex!$B$4/60,$B:$B),2)):BD175),IF(Data!$B$2="",0,"-"))</f>
        <v>39.788781088841233</v>
      </c>
      <c r="AY175" s="50">
        <f>IFERROR(AVERAGE(INDEX(BE:BE,IFERROR(MATCH($B175-Annex!$B$4/60,$B:$B),2)):BE175),IF(Data!$B$2="",0,"-"))</f>
        <v>2.341278444530865</v>
      </c>
      <c r="AZ175" s="50">
        <f>IFERROR(AVERAGE(INDEX(BF:BF,IFERROR(MATCH($B175-Annex!$B$4/60,$B:$B),2)):BF175),IF(Data!$B$2="",0,"-"))</f>
        <v>1.8976822076402204</v>
      </c>
      <c r="BA175" s="50">
        <f>IFERROR((5.670373*10^-8*(BG175+273.15)^4+((Annex!$B$5+Annex!$B$6)*(BG175-J175)+Annex!$B$7*(BG175-INDEX(BG:BG,IFERROR(MATCH($B175-Annex!$B$9/60,$B:$B),2)))/(60*($B175-INDEX($B:$B,IFERROR(MATCH($B175-Annex!$B$9/60,$B:$B),2)))))/Annex!$B$8)/1000,IF(Data!$B$2="",0,"-"))</f>
        <v>23.44409461988548</v>
      </c>
      <c r="BB175" s="50">
        <f>IFERROR((5.670373*10^-8*(BH175+273.15)^4+((Annex!$B$5+Annex!$B$6)*(BH175-M175)+Annex!$B$7*(BH175-INDEX(BH:BH,IFERROR(MATCH($B175-Annex!$B$9/60,$B:$B),2)))/(60*($B175-INDEX($B:$B,IFERROR(MATCH($B175-Annex!$B$9/60,$B:$B),2)))))/Annex!$B$8)/1000,IF(Data!$B$2="",0,"-"))</f>
        <v>-85.421044757615817</v>
      </c>
      <c r="BC175" s="50">
        <f>IFERROR((5.670373*10^-8*(BI175+273.15)^4+((Annex!$B$5+Annex!$B$6)*(BI175-P175)+Annex!$B$7*(BI175-INDEX(BI:BI,IFERROR(MATCH($B175-Annex!$B$9/60,$B:$B),2)))/(60*($B175-INDEX($B:$B,IFERROR(MATCH($B175-Annex!$B$9/60,$B:$B),2)))))/Annex!$B$8)/1000,IF(Data!$B$2="",0,"-"))</f>
        <v>5.4993109246552869</v>
      </c>
      <c r="BD175" s="50">
        <f>IFERROR((5.670373*10^-8*(BJ175+273.15)^4+((Annex!$B$5+Annex!$B$6)*(BJ175-S175)+Annex!$B$7*(BJ175-INDEX(BJ:BJ,IFERROR(MATCH($B175-Annex!$B$9/60,$B:$B),2)))/(60*($B175-INDEX($B:$B,IFERROR(MATCH($B175-Annex!$B$9/60,$B:$B),2)))))/Annex!$B$8)/1000,IF(Data!$B$2="",0,"-"))</f>
        <v>77.849397792289906</v>
      </c>
      <c r="BE175" s="50">
        <f>IFERROR((5.670373*10^-8*(BK175+273.15)^4+((Annex!$B$5+Annex!$B$6)*(BK175-V175)+Annex!$B$7*(BK175-INDEX(BK:BK,IFERROR(MATCH($B175-Annex!$B$9/60,$B:$B),2)))/(60*($B175-INDEX($B:$B,IFERROR(MATCH($B175-Annex!$B$9/60,$B:$B),2)))))/Annex!$B$8)/1000,IF(Data!$B$2="",0,"-"))</f>
        <v>2.4949316203341891</v>
      </c>
      <c r="BF175" s="50">
        <f>IFERROR((5.670373*10^-8*(BL175+273.15)^4+((Annex!$B$5+Annex!$B$6)*(BL175-Y175)+Annex!$B$7*(BL175-INDEX(BL:BL,IFERROR(MATCH($B175-Annex!$B$9/60,$B:$B),2)))/(60*($B175-INDEX($B:$B,IFERROR(MATCH($B175-Annex!$B$9/60,$B:$B),2)))))/Annex!$B$8)/1000,IF(Data!$B$2="",0,"-"))</f>
        <v>1.9979557303193478</v>
      </c>
      <c r="BG175" s="20">
        <v>462.90499999999997</v>
      </c>
      <c r="BH175" s="20">
        <v>216.65100000000001</v>
      </c>
      <c r="BI175" s="20">
        <v>145.148</v>
      </c>
      <c r="BJ175" s="20">
        <v>416.13799999999998</v>
      </c>
      <c r="BK175" s="20">
        <v>68.923000000000002</v>
      </c>
      <c r="BL175" s="20">
        <v>65.212000000000003</v>
      </c>
    </row>
    <row r="176" spans="1:64" x14ac:dyDescent="0.3">
      <c r="A176" s="5">
        <v>175</v>
      </c>
      <c r="B176" s="19">
        <v>15.643166676163673</v>
      </c>
      <c r="C176" s="20">
        <v>129.54258899999999</v>
      </c>
      <c r="D176" s="20">
        <v>127.94001400000001</v>
      </c>
      <c r="E176" s="20">
        <v>161.18344999999999</v>
      </c>
      <c r="F176" s="49">
        <f>IFERROR(SUM(C176:E176),IF(Data!$B$2="",0,"-"))</f>
        <v>418.66605299999998</v>
      </c>
      <c r="G176" s="50">
        <f>IFERROR(F176-Annex!$B$10,IF(Data!$B$2="",0,"-"))</f>
        <v>142.03805299999999</v>
      </c>
      <c r="H176" s="50">
        <f>IFERROR(-14000*(G176-INDEX(G:G,IFERROR(MATCH($B176-Annex!$B$11/60,$B:$B),2)))/(60*($B176-INDEX($B:$B,IFERROR(MATCH($B176-Annex!$B$11/60,$B:$B),2)))),IF(Data!$B$2="",0,"-"))</f>
        <v>413.22335783425746</v>
      </c>
      <c r="I176" s="20">
        <v>2.4719469900000002</v>
      </c>
      <c r="J176" s="20">
        <v>393.11399999999998</v>
      </c>
      <c r="K176" s="20">
        <v>9.8999999999999993E+37</v>
      </c>
      <c r="L176" s="20">
        <v>695.41</v>
      </c>
      <c r="M176" s="20">
        <v>108.54600000000001</v>
      </c>
      <c r="N176" s="20">
        <v>421.48200000000003</v>
      </c>
      <c r="O176" s="20">
        <v>682.36800000000005</v>
      </c>
      <c r="P176" s="20">
        <v>83.885999999999996</v>
      </c>
      <c r="Q176" s="20">
        <v>431.76</v>
      </c>
      <c r="R176" s="20">
        <v>637.96100000000001</v>
      </c>
      <c r="S176" s="20">
        <v>146.37</v>
      </c>
      <c r="T176" s="20">
        <v>256.24099999999999</v>
      </c>
      <c r="U176" s="20">
        <v>471.12</v>
      </c>
      <c r="V176" s="20">
        <v>39.265000000000001</v>
      </c>
      <c r="W176" s="20">
        <v>292.39699999999999</v>
      </c>
      <c r="X176" s="20">
        <v>110.54600000000001</v>
      </c>
      <c r="Y176" s="20">
        <v>44.814999999999998</v>
      </c>
      <c r="Z176" s="20">
        <v>233.46199999999999</v>
      </c>
      <c r="AA176" s="20">
        <v>73.171999999999997</v>
      </c>
      <c r="AB176" s="20">
        <v>52.851999999999997</v>
      </c>
      <c r="AC176" s="20">
        <v>70.436000000000007</v>
      </c>
      <c r="AD176" s="20">
        <v>200.036</v>
      </c>
      <c r="AE176" s="20">
        <v>50.429000000000002</v>
      </c>
      <c r="AF176" s="50">
        <f>IFERROR(AVERAGE(INDEX(AJ:AJ,IFERROR(MATCH($B176-Annex!$B$4/60,$B:$B),2)):AJ176),IF(Data!$B$2="",0,"-"))</f>
        <v>7.3430163951274157</v>
      </c>
      <c r="AG176" s="50">
        <f>IFERROR(AVERAGE(INDEX(AK:AK,IFERROR(MATCH($B176-Annex!$B$4/60,$B:$B),2)):AK176),IF(Data!$B$2="",0,"-"))</f>
        <v>-13.22755755753569</v>
      </c>
      <c r="AH176" s="50">
        <f>IFERROR(AVERAGE(INDEX(AL:AL,IFERROR(MATCH($B176-Annex!$B$4/60,$B:$B),2)):AL176),IF(Data!$B$2="",0,"-"))</f>
        <v>0.87483457527456443</v>
      </c>
      <c r="AI176" s="50">
        <f>IFERROR(AVERAGE(INDEX(AM:AM,IFERROR(MATCH($B176-Annex!$B$4/60,$B:$B),2)):AM176),IF(Data!$B$2="",0,"-"))</f>
        <v>24.152350214609548</v>
      </c>
      <c r="AJ176" s="50">
        <f>IFERROR((5.670373*10^-8*(AN176+273.15)^4+((Annex!$B$5+Annex!$B$6)*(AN176-J176)+Annex!$B$7*(AN176-INDEX(AN:AN,IFERROR(MATCH($B176-Annex!$B$9/60,$B:$B),2)))/(60*($B176-INDEX($B:$B,IFERROR(MATCH($B176-Annex!$B$9/60,$B:$B),2)))))/Annex!$B$8)/1000,IF(Data!$B$2="",0,"-"))</f>
        <v>9.1585908638275999</v>
      </c>
      <c r="AK176" s="50">
        <f>IFERROR((5.670373*10^-8*(AO176+273.15)^4+((Annex!$B$5+Annex!$B$6)*(AO176-M176)+Annex!$B$7*(AO176-INDEX(AO:AO,IFERROR(MATCH($B176-Annex!$B$9/60,$B:$B),2)))/(60*($B176-INDEX($B:$B,IFERROR(MATCH($B176-Annex!$B$9/60,$B:$B),2)))))/Annex!$B$8)/1000,IF(Data!$B$2="",0,"-"))</f>
        <v>7.2301864937106606</v>
      </c>
      <c r="AL176" s="50">
        <f>IFERROR((5.670373*10^-8*(AP176+273.15)^4+((Annex!$B$5+Annex!$B$6)*(AP176-P176)+Annex!$B$7*(AP176-INDEX(AP:AP,IFERROR(MATCH($B176-Annex!$B$9/60,$B:$B),2)))/(60*($B176-INDEX($B:$B,IFERROR(MATCH($B176-Annex!$B$9/60,$B:$B),2)))))/Annex!$B$8)/1000,IF(Data!$B$2="",0,"-"))</f>
        <v>1.0756294863255693</v>
      </c>
      <c r="AM176" s="50">
        <f>IFERROR((5.670373*10^-8*(AQ176+273.15)^4+((Annex!$B$5+Annex!$B$6)*(AQ176-S176)+Annex!$B$7*(AQ176-INDEX(AQ:AQ,IFERROR(MATCH($B176-Annex!$B$9/60,$B:$B),2)))/(60*($B176-INDEX($B:$B,IFERROR(MATCH($B176-Annex!$B$9/60,$B:$B),2)))))/Annex!$B$8)/1000,IF(Data!$B$2="",0,"-"))</f>
        <v>-5.0857066251783793</v>
      </c>
      <c r="AN176" s="20">
        <v>239.77799999999999</v>
      </c>
      <c r="AO176" s="20">
        <v>128.768</v>
      </c>
      <c r="AP176" s="20">
        <v>55.636000000000003</v>
      </c>
      <c r="AQ176" s="20">
        <v>251.26499999999999</v>
      </c>
      <c r="AR176" s="20">
        <v>575.053</v>
      </c>
      <c r="AS176" s="20">
        <v>76.007999999999996</v>
      </c>
      <c r="AT176" s="20">
        <v>156.86500000000001</v>
      </c>
      <c r="AU176" s="50">
        <f>IFERROR(AVERAGE(INDEX(BA:BA,IFERROR(MATCH($B176-Annex!$B$4/60,$B:$B),2)):BA176),IF(Data!$B$2="",0,"-"))</f>
        <v>23.987932120972424</v>
      </c>
      <c r="AV176" s="50">
        <f>IFERROR(AVERAGE(INDEX(BB:BB,IFERROR(MATCH($B176-Annex!$B$4/60,$B:$B),2)):BB176),IF(Data!$B$2="",0,"-"))</f>
        <v>24.601708958407318</v>
      </c>
      <c r="AW176" s="50">
        <f>IFERROR(AVERAGE(INDEX(BC:BC,IFERROR(MATCH($B176-Annex!$B$4/60,$B:$B),2)):BC176),IF(Data!$B$2="",0,"-"))</f>
        <v>5.4227524960694895</v>
      </c>
      <c r="AX176" s="50">
        <f>IFERROR(AVERAGE(INDEX(BD:BD,IFERROR(MATCH($B176-Annex!$B$4/60,$B:$B),2)):BD176),IF(Data!$B$2="",0,"-"))</f>
        <v>31.59535856257104</v>
      </c>
      <c r="AY176" s="50">
        <f>IFERROR(AVERAGE(INDEX(BE:BE,IFERROR(MATCH($B176-Annex!$B$4/60,$B:$B),2)):BE176),IF(Data!$B$2="",0,"-"))</f>
        <v>2.3832212075597243</v>
      </c>
      <c r="AZ176" s="50">
        <f>IFERROR(AVERAGE(INDEX(BF:BF,IFERROR(MATCH($B176-Annex!$B$4/60,$B:$B),2)):BF176),IF(Data!$B$2="",0,"-"))</f>
        <v>1.9219168109038047</v>
      </c>
      <c r="BA176" s="50">
        <f>IFERROR((5.670373*10^-8*(BG176+273.15)^4+((Annex!$B$5+Annex!$B$6)*(BG176-J176)+Annex!$B$7*(BG176-INDEX(BG:BG,IFERROR(MATCH($B176-Annex!$B$9/60,$B:$B),2)))/(60*($B176-INDEX($B:$B,IFERROR(MATCH($B176-Annex!$B$9/60,$B:$B),2)))))/Annex!$B$8)/1000,IF(Data!$B$2="",0,"-"))</f>
        <v>25.019971423606428</v>
      </c>
      <c r="BB176" s="50">
        <f>IFERROR((5.670373*10^-8*(BH176+273.15)^4+((Annex!$B$5+Annex!$B$6)*(BH176-M176)+Annex!$B$7*(BH176-INDEX(BH:BH,IFERROR(MATCH($B176-Annex!$B$9/60,$B:$B),2)))/(60*($B176-INDEX($B:$B,IFERROR(MATCH($B176-Annex!$B$9/60,$B:$B),2)))))/Annex!$B$8)/1000,IF(Data!$B$2="",0,"-"))</f>
        <v>74.530316069543332</v>
      </c>
      <c r="BC176" s="50">
        <f>IFERROR((5.670373*10^-8*(BI176+273.15)^4+((Annex!$B$5+Annex!$B$6)*(BI176-P176)+Annex!$B$7*(BI176-INDEX(BI:BI,IFERROR(MATCH($B176-Annex!$B$9/60,$B:$B),2)))/(60*($B176-INDEX($B:$B,IFERROR(MATCH($B176-Annex!$B$9/60,$B:$B),2)))))/Annex!$B$8)/1000,IF(Data!$B$2="",0,"-"))</f>
        <v>5.4696271674952355</v>
      </c>
      <c r="BD176" s="50">
        <f>IFERROR((5.670373*10^-8*(BJ176+273.15)^4+((Annex!$B$5+Annex!$B$6)*(BJ176-S176)+Annex!$B$7*(BJ176-INDEX(BJ:BJ,IFERROR(MATCH($B176-Annex!$B$9/60,$B:$B),2)))/(60*($B176-INDEX($B:$B,IFERROR(MATCH($B176-Annex!$B$9/60,$B:$B),2)))))/Annex!$B$8)/1000,IF(Data!$B$2="",0,"-"))</f>
        <v>-25.154426903148675</v>
      </c>
      <c r="BE176" s="50">
        <f>IFERROR((5.670373*10^-8*(BK176+273.15)^4+((Annex!$B$5+Annex!$B$6)*(BK176-V176)+Annex!$B$7*(BK176-INDEX(BK:BK,IFERROR(MATCH($B176-Annex!$B$9/60,$B:$B),2)))/(60*($B176-INDEX($B:$B,IFERROR(MATCH($B176-Annex!$B$9/60,$B:$B),2)))))/Annex!$B$8)/1000,IF(Data!$B$2="",0,"-"))</f>
        <v>2.4333484819896865</v>
      </c>
      <c r="BF176" s="50">
        <f>IFERROR((5.670373*10^-8*(BL176+273.15)^4+((Annex!$B$5+Annex!$B$6)*(BL176-Y176)+Annex!$B$7*(BL176-INDEX(BL:BL,IFERROR(MATCH($B176-Annex!$B$9/60,$B:$B),2)))/(60*($B176-INDEX($B:$B,IFERROR(MATCH($B176-Annex!$B$9/60,$B:$B),2)))))/Annex!$B$8)/1000,IF(Data!$B$2="",0,"-"))</f>
        <v>1.9654502230421889</v>
      </c>
      <c r="BG176" s="20">
        <v>470.435</v>
      </c>
      <c r="BH176" s="20">
        <v>414.44799999999998</v>
      </c>
      <c r="BI176" s="20">
        <v>147.56700000000001</v>
      </c>
      <c r="BJ176" s="20">
        <v>289.65800000000002</v>
      </c>
      <c r="BK176" s="20">
        <v>69.923000000000002</v>
      </c>
      <c r="BL176" s="20">
        <v>65.971999999999994</v>
      </c>
    </row>
    <row r="177" spans="1:64" x14ac:dyDescent="0.3">
      <c r="A177" s="5">
        <v>176</v>
      </c>
      <c r="B177" s="19">
        <v>15.73916666675359</v>
      </c>
      <c r="C177" s="20">
        <v>129.42298400000001</v>
      </c>
      <c r="D177" s="20">
        <v>127.8374</v>
      </c>
      <c r="E177" s="20">
        <v>161.05797000000001</v>
      </c>
      <c r="F177" s="49">
        <f>IFERROR(SUM(C177:E177),IF(Data!$B$2="",0,"-"))</f>
        <v>418.31835400000006</v>
      </c>
      <c r="G177" s="50">
        <f>IFERROR(F177-Annex!$B$10,IF(Data!$B$2="",0,"-"))</f>
        <v>141.69035400000007</v>
      </c>
      <c r="H177" s="50">
        <f>IFERROR(-14000*(G177-INDEX(G:G,IFERROR(MATCH($B177-Annex!$B$11/60,$B:$B),2)))/(60*($B177-INDEX($B:$B,IFERROR(MATCH($B177-Annex!$B$11/60,$B:$B),2)))),IF(Data!$B$2="",0,"-"))</f>
        <v>520.82705513694725</v>
      </c>
      <c r="I177" s="20">
        <v>2.5543970200000001</v>
      </c>
      <c r="J177" s="20">
        <v>367.19400000000002</v>
      </c>
      <c r="K177" s="20">
        <v>9.8999999999999993E+37</v>
      </c>
      <c r="L177" s="20">
        <v>697.14700000000005</v>
      </c>
      <c r="M177" s="20">
        <v>71.709000000000003</v>
      </c>
      <c r="N177" s="20">
        <v>909.61400000000003</v>
      </c>
      <c r="O177" s="20">
        <v>685.64099999999996</v>
      </c>
      <c r="P177" s="20">
        <v>84.167000000000002</v>
      </c>
      <c r="Q177" s="20">
        <v>411.02699999999999</v>
      </c>
      <c r="R177" s="20">
        <v>647.54899999999998</v>
      </c>
      <c r="S177" s="20">
        <v>185.46199999999999</v>
      </c>
      <c r="T177" s="20">
        <v>309.14800000000002</v>
      </c>
      <c r="U177" s="20">
        <v>477.98099999999999</v>
      </c>
      <c r="V177" s="20">
        <v>39.776000000000003</v>
      </c>
      <c r="W177" s="20">
        <v>275.76299999999998</v>
      </c>
      <c r="X177" s="20">
        <v>112.52800000000001</v>
      </c>
      <c r="Y177" s="20">
        <v>44.805999999999997</v>
      </c>
      <c r="Z177" s="20">
        <v>389.07299999999998</v>
      </c>
      <c r="AA177" s="20">
        <v>74.119</v>
      </c>
      <c r="AB177" s="20">
        <v>144.88200000000001</v>
      </c>
      <c r="AC177" s="20">
        <v>72.427000000000007</v>
      </c>
      <c r="AD177" s="20">
        <v>93.81</v>
      </c>
      <c r="AE177" s="20">
        <v>50.814999999999998</v>
      </c>
      <c r="AF177" s="50">
        <f>IFERROR(AVERAGE(INDEX(AJ:AJ,IFERROR(MATCH($B177-Annex!$B$4/60,$B:$B),2)):AJ177),IF(Data!$B$2="",0,"-"))</f>
        <v>8.0362146929196676</v>
      </c>
      <c r="AG177" s="50">
        <f>IFERROR(AVERAGE(INDEX(AK:AK,IFERROR(MATCH($B177-Annex!$B$4/60,$B:$B),2)):AK177),IF(Data!$B$2="",0,"-"))</f>
        <v>-19.425993589967277</v>
      </c>
      <c r="AH177" s="50">
        <f>IFERROR(AVERAGE(INDEX(AL:AL,IFERROR(MATCH($B177-Annex!$B$4/60,$B:$B),2)):AL177),IF(Data!$B$2="",0,"-"))</f>
        <v>1.1848364092655737</v>
      </c>
      <c r="AI177" s="50">
        <f>IFERROR(AVERAGE(INDEX(AM:AM,IFERROR(MATCH($B177-Annex!$B$4/60,$B:$B),2)):AM177),IF(Data!$B$2="",0,"-"))</f>
        <v>30.861468741017479</v>
      </c>
      <c r="AJ177" s="50">
        <f>IFERROR((5.670373*10^-8*(AN177+273.15)^4+((Annex!$B$5+Annex!$B$6)*(AN177-J177)+Annex!$B$7*(AN177-INDEX(AN:AN,IFERROR(MATCH($B177-Annex!$B$9/60,$B:$B),2)))/(60*($B177-INDEX($B:$B,IFERROR(MATCH($B177-Annex!$B$9/60,$B:$B),2)))))/Annex!$B$8)/1000,IF(Data!$B$2="",0,"-"))</f>
        <v>10.597503599027226</v>
      </c>
      <c r="AK177" s="50">
        <f>IFERROR((5.670373*10^-8*(AO177+273.15)^4+((Annex!$B$5+Annex!$B$6)*(AO177-M177)+Annex!$B$7*(AO177-INDEX(AO:AO,IFERROR(MATCH($B177-Annex!$B$9/60,$B:$B),2)))/(60*($B177-INDEX($B:$B,IFERROR(MATCH($B177-Annex!$B$9/60,$B:$B),2)))))/Annex!$B$8)/1000,IF(Data!$B$2="",0,"-"))</f>
        <v>-74.236449735983513</v>
      </c>
      <c r="AL177" s="50">
        <f>IFERROR((5.670373*10^-8*(AP177+273.15)^4+((Annex!$B$5+Annex!$B$6)*(AP177-P177)+Annex!$B$7*(AP177-INDEX(AP:AP,IFERROR(MATCH($B177-Annex!$B$9/60,$B:$B),2)))/(60*($B177-INDEX($B:$B,IFERROR(MATCH($B177-Annex!$B$9/60,$B:$B),2)))))/Annex!$B$8)/1000,IF(Data!$B$2="",0,"-"))</f>
        <v>2.9570290562137553</v>
      </c>
      <c r="AM177" s="50">
        <f>IFERROR((5.670373*10^-8*(AQ177+273.15)^4+((Annex!$B$5+Annex!$B$6)*(AQ177-S177)+Annex!$B$7*(AQ177-INDEX(AQ:AQ,IFERROR(MATCH($B177-Annex!$B$9/60,$B:$B),2)))/(60*($B177-INDEX($B:$B,IFERROR(MATCH($B177-Annex!$B$9/60,$B:$B),2)))))/Annex!$B$8)/1000,IF(Data!$B$2="",0,"-"))</f>
        <v>-19.293084019811303</v>
      </c>
      <c r="AN177" s="20">
        <v>249.488</v>
      </c>
      <c r="AO177" s="20">
        <v>-31.855</v>
      </c>
      <c r="AP177" s="20">
        <v>60.284999999999997</v>
      </c>
      <c r="AQ177" s="20">
        <v>212.68</v>
      </c>
      <c r="AR177" s="20">
        <v>576.39499999999998</v>
      </c>
      <c r="AS177" s="20">
        <v>76.751000000000005</v>
      </c>
      <c r="AT177" s="20">
        <v>131.57400000000001</v>
      </c>
      <c r="AU177" s="50">
        <f>IFERROR(AVERAGE(INDEX(BA:BA,IFERROR(MATCH($B177-Annex!$B$4/60,$B:$B),2)):BA177),IF(Data!$B$2="",0,"-"))</f>
        <v>24.675357904995309</v>
      </c>
      <c r="AV177" s="50">
        <f>IFERROR(AVERAGE(INDEX(BB:BB,IFERROR(MATCH($B177-Annex!$B$4/60,$B:$B),2)):BB177),IF(Data!$B$2="",0,"-"))</f>
        <v>0.8102313547370924</v>
      </c>
      <c r="AW177" s="50">
        <f>IFERROR(AVERAGE(INDEX(BC:BC,IFERROR(MATCH($B177-Annex!$B$4/60,$B:$B),2)):BC177),IF(Data!$B$2="",0,"-"))</f>
        <v>5.4873245738985252</v>
      </c>
      <c r="AX177" s="50">
        <f>IFERROR(AVERAGE(INDEX(BD:BD,IFERROR(MATCH($B177-Annex!$B$4/60,$B:$B),2)):BD177),IF(Data!$B$2="",0,"-"))</f>
        <v>3.7561639000474463</v>
      </c>
      <c r="AY177" s="50">
        <f>IFERROR(AVERAGE(INDEX(BE:BE,IFERROR(MATCH($B177-Annex!$B$4/60,$B:$B),2)):BE177),IF(Data!$B$2="",0,"-"))</f>
        <v>2.411423895438118</v>
      </c>
      <c r="AZ177" s="50">
        <f>IFERROR(AVERAGE(INDEX(BF:BF,IFERROR(MATCH($B177-Annex!$B$4/60,$B:$B),2)):BF177),IF(Data!$B$2="",0,"-"))</f>
        <v>1.9385804397249273</v>
      </c>
      <c r="BA177" s="50">
        <f>IFERROR((5.670373*10^-8*(BG177+273.15)^4+((Annex!$B$5+Annex!$B$6)*(BG177-J177)+Annex!$B$7*(BG177-INDEX(BG:BG,IFERROR(MATCH($B177-Annex!$B$9/60,$B:$B),2)))/(60*($B177-INDEX($B:$B,IFERROR(MATCH($B177-Annex!$B$9/60,$B:$B),2)))))/Annex!$B$8)/1000,IF(Data!$B$2="",0,"-"))</f>
        <v>26.362093989653061</v>
      </c>
      <c r="BB177" s="50">
        <f>IFERROR((5.670373*10^-8*(BH177+273.15)^4+((Annex!$B$5+Annex!$B$6)*(BH177-M177)+Annex!$B$7*(BH177-INDEX(BH:BH,IFERROR(MATCH($B177-Annex!$B$9/60,$B:$B),2)))/(60*($B177-INDEX($B:$B,IFERROR(MATCH($B177-Annex!$B$9/60,$B:$B),2)))))/Annex!$B$8)/1000,IF(Data!$B$2="",0,"-"))</f>
        <v>-8.32436557440335</v>
      </c>
      <c r="BC177" s="50">
        <f>IFERROR((5.670373*10^-8*(BI177+273.15)^4+((Annex!$B$5+Annex!$B$6)*(BI177-P177)+Annex!$B$7*(BI177-INDEX(BI:BI,IFERROR(MATCH($B177-Annex!$B$9/60,$B:$B),2)))/(60*($B177-INDEX($B:$B,IFERROR(MATCH($B177-Annex!$B$9/60,$B:$B),2)))))/Annex!$B$8)/1000,IF(Data!$B$2="",0,"-"))</f>
        <v>5.4852364982089057</v>
      </c>
      <c r="BD177" s="50">
        <f>IFERROR((5.670373*10^-8*(BJ177+273.15)^4+((Annex!$B$5+Annex!$B$6)*(BJ177-S177)+Annex!$B$7*(BJ177-INDEX(BJ:BJ,IFERROR(MATCH($B177-Annex!$B$9/60,$B:$B),2)))/(60*($B177-INDEX($B:$B,IFERROR(MATCH($B177-Annex!$B$9/60,$B:$B),2)))))/Annex!$B$8)/1000,IF(Data!$B$2="",0,"-"))</f>
        <v>-119.79918580771093</v>
      </c>
      <c r="BE177" s="50">
        <f>IFERROR((5.670373*10^-8*(BK177+273.15)^4+((Annex!$B$5+Annex!$B$6)*(BK177-V177)+Annex!$B$7*(BK177-INDEX(BK:BK,IFERROR(MATCH($B177-Annex!$B$9/60,$B:$B),2)))/(60*($B177-INDEX($B:$B,IFERROR(MATCH($B177-Annex!$B$9/60,$B:$B),2)))))/Annex!$B$8)/1000,IF(Data!$B$2="",0,"-"))</f>
        <v>2.4393162163744599</v>
      </c>
      <c r="BF177" s="50">
        <f>IFERROR((5.670373*10^-8*(BL177+273.15)^4+((Annex!$B$5+Annex!$B$6)*(BL177-Y177)+Annex!$B$7*(BL177-INDEX(BL:BL,IFERROR(MATCH($B177-Annex!$B$9/60,$B:$B),2)))/(60*($B177-INDEX($B:$B,IFERROR(MATCH($B177-Annex!$B$9/60,$B:$B),2)))))/Annex!$B$8)/1000,IF(Data!$B$2="",0,"-"))</f>
        <v>1.959179440964784</v>
      </c>
      <c r="BG177" s="20">
        <v>476.15899999999999</v>
      </c>
      <c r="BH177" s="20">
        <v>187.08099999999999</v>
      </c>
      <c r="BI177" s="20">
        <v>149.953</v>
      </c>
      <c r="BJ177" s="20">
        <v>150.732</v>
      </c>
      <c r="BK177" s="20">
        <v>70.991</v>
      </c>
      <c r="BL177" s="20">
        <v>66.766999999999996</v>
      </c>
    </row>
    <row r="178" spans="1:64" x14ac:dyDescent="0.3">
      <c r="A178" s="5">
        <v>177</v>
      </c>
      <c r="B178" s="19">
        <v>15.839000005507842</v>
      </c>
      <c r="C178" s="20">
        <v>129.335925</v>
      </c>
      <c r="D178" s="20">
        <v>127.772249</v>
      </c>
      <c r="E178" s="20">
        <v>160.94714500000001</v>
      </c>
      <c r="F178" s="49">
        <f>IFERROR(SUM(C178:E178),IF(Data!$B$2="",0,"-"))</f>
        <v>418.05531900000005</v>
      </c>
      <c r="G178" s="50">
        <f>IFERROR(F178-Annex!$B$10,IF(Data!$B$2="",0,"-"))</f>
        <v>141.42731900000007</v>
      </c>
      <c r="H178" s="50">
        <f>IFERROR(-14000*(G178-INDEX(G:G,IFERROR(MATCH($B178-Annex!$B$11/60,$B:$B),2)))/(60*($B178-INDEX($B:$B,IFERROR(MATCH($B178-Annex!$B$11/60,$B:$B),2)))),IF(Data!$B$2="",0,"-"))</f>
        <v>466.02595659318706</v>
      </c>
      <c r="I178" s="20">
        <v>2.4719469900000002</v>
      </c>
      <c r="J178" s="20">
        <v>372.80799999999999</v>
      </c>
      <c r="K178" s="20">
        <v>9.8999999999999993E+37</v>
      </c>
      <c r="L178" s="20">
        <v>693.26400000000001</v>
      </c>
      <c r="M178" s="20">
        <v>63.244</v>
      </c>
      <c r="N178" s="20">
        <v>666.98500000000001</v>
      </c>
      <c r="O178" s="20">
        <v>692.21299999999997</v>
      </c>
      <c r="P178" s="20">
        <v>88.926000000000002</v>
      </c>
      <c r="Q178" s="20">
        <v>453.13900000000001</v>
      </c>
      <c r="R178" s="20">
        <v>659.16399999999999</v>
      </c>
      <c r="S178" s="20">
        <v>124.877</v>
      </c>
      <c r="T178" s="20">
        <v>383.35199999999998</v>
      </c>
      <c r="U178" s="20">
        <v>486.714</v>
      </c>
      <c r="V178" s="20">
        <v>41.024000000000001</v>
      </c>
      <c r="W178" s="20">
        <v>193.39400000000001</v>
      </c>
      <c r="X178" s="20">
        <v>114.768</v>
      </c>
      <c r="Y178" s="20">
        <v>44.112000000000002</v>
      </c>
      <c r="Z178" s="20">
        <v>508.98</v>
      </c>
      <c r="AA178" s="20">
        <v>75.314999999999998</v>
      </c>
      <c r="AB178" s="20">
        <v>24.37</v>
      </c>
      <c r="AC178" s="20">
        <v>72.016999999999996</v>
      </c>
      <c r="AD178" s="20">
        <v>214.31200000000001</v>
      </c>
      <c r="AE178" s="20">
        <v>51.502000000000002</v>
      </c>
      <c r="AF178" s="50">
        <f>IFERROR(AVERAGE(INDEX(AJ:AJ,IFERROR(MATCH($B178-Annex!$B$4/60,$B:$B),2)):AJ178),IF(Data!$B$2="",0,"-"))</f>
        <v>8.6894905874617869</v>
      </c>
      <c r="AG178" s="50">
        <f>IFERROR(AVERAGE(INDEX(AK:AK,IFERROR(MATCH($B178-Annex!$B$4/60,$B:$B),2)):AK178),IF(Data!$B$2="",0,"-"))</f>
        <v>-16.455270889216251</v>
      </c>
      <c r="AH178" s="50">
        <f>IFERROR(AVERAGE(INDEX(AL:AL,IFERROR(MATCH($B178-Annex!$B$4/60,$B:$B),2)):AL178),IF(Data!$B$2="",0,"-"))</f>
        <v>1.4580561213354886</v>
      </c>
      <c r="AI178" s="50">
        <f>IFERROR(AVERAGE(INDEX(AM:AM,IFERROR(MATCH($B178-Annex!$B$4/60,$B:$B),2)):AM178),IF(Data!$B$2="",0,"-"))</f>
        <v>39.467671162860427</v>
      </c>
      <c r="AJ178" s="50">
        <f>IFERROR((5.670373*10^-8*(AN178+273.15)^4+((Annex!$B$5+Annex!$B$6)*(AN178-J178)+Annex!$B$7*(AN178-INDEX(AN:AN,IFERROR(MATCH($B178-Annex!$B$9/60,$B:$B),2)))/(60*($B178-INDEX($B:$B,IFERROR(MATCH($B178-Annex!$B$9/60,$B:$B),2)))))/Annex!$B$8)/1000,IF(Data!$B$2="",0,"-"))</f>
        <v>10.837457308089633</v>
      </c>
      <c r="AK178" s="50">
        <f>IFERROR((5.670373*10^-8*(AO178+273.15)^4+((Annex!$B$5+Annex!$B$6)*(AO178-M178)+Annex!$B$7*(AO178-INDEX(AO:AO,IFERROR(MATCH($B178-Annex!$B$9/60,$B:$B),2)))/(60*($B178-INDEX($B:$B,IFERROR(MATCH($B178-Annex!$B$9/60,$B:$B),2)))))/Annex!$B$8)/1000,IF(Data!$B$2="",0,"-"))</f>
        <v>1.4094672773042554</v>
      </c>
      <c r="AL178" s="50">
        <f>IFERROR((5.670373*10^-8*(AP178+273.15)^4+((Annex!$B$5+Annex!$B$6)*(AP178-P178)+Annex!$B$7*(AP178-INDEX(AP:AP,IFERROR(MATCH($B178-Annex!$B$9/60,$B:$B),2)))/(60*($B178-INDEX($B:$B,IFERROR(MATCH($B178-Annex!$B$9/60,$B:$B),2)))))/Annex!$B$8)/1000,IF(Data!$B$2="",0,"-"))</f>
        <v>2.7877561361130181</v>
      </c>
      <c r="AM178" s="50">
        <f>IFERROR((5.670373*10^-8*(AQ178+273.15)^4+((Annex!$B$5+Annex!$B$6)*(AQ178-S178)+Annex!$B$7*(AQ178-INDEX(AQ:AQ,IFERROR(MATCH($B178-Annex!$B$9/60,$B:$B),2)))/(60*($B178-INDEX($B:$B,IFERROR(MATCH($B178-Annex!$B$9/60,$B:$B),2)))))/Annex!$B$8)/1000,IF(Data!$B$2="",0,"-"))</f>
        <v>83.741149318007345</v>
      </c>
      <c r="AN178" s="20">
        <v>259.52100000000002</v>
      </c>
      <c r="AO178" s="20">
        <v>125.57599999999999</v>
      </c>
      <c r="AP178" s="20">
        <v>61.654000000000003</v>
      </c>
      <c r="AQ178" s="20">
        <v>398.98200000000003</v>
      </c>
      <c r="AR178" s="20">
        <v>580.96900000000005</v>
      </c>
      <c r="AS178" s="20">
        <v>77.484999999999999</v>
      </c>
      <c r="AT178" s="20">
        <v>130.035</v>
      </c>
      <c r="AU178" s="50">
        <f>IFERROR(AVERAGE(INDEX(BA:BA,IFERROR(MATCH($B178-Annex!$B$4/60,$B:$B),2)):BA178),IF(Data!$B$2="",0,"-"))</f>
        <v>25.049626000033264</v>
      </c>
      <c r="AV178" s="50">
        <f>IFERROR(AVERAGE(INDEX(BB:BB,IFERROR(MATCH($B178-Annex!$B$4/60,$B:$B),2)):BB178),IF(Data!$B$2="",0,"-"))</f>
        <v>-23.055536413446731</v>
      </c>
      <c r="AW178" s="50">
        <f>IFERROR(AVERAGE(INDEX(BC:BC,IFERROR(MATCH($B178-Annex!$B$4/60,$B:$B),2)):BC178),IF(Data!$B$2="",0,"-"))</f>
        <v>5.5248494326825384</v>
      </c>
      <c r="AX178" s="50">
        <f>IFERROR(AVERAGE(INDEX(BD:BD,IFERROR(MATCH($B178-Annex!$B$4/60,$B:$B),2)):BD178),IF(Data!$B$2="",0,"-"))</f>
        <v>-24.893548809642272</v>
      </c>
      <c r="AY178" s="50">
        <f>IFERROR(AVERAGE(INDEX(BE:BE,IFERROR(MATCH($B178-Annex!$B$4/60,$B:$B),2)):BE178),IF(Data!$B$2="",0,"-"))</f>
        <v>2.4360914014682806</v>
      </c>
      <c r="AZ178" s="50">
        <f>IFERROR(AVERAGE(INDEX(BF:BF,IFERROR(MATCH($B178-Annex!$B$4/60,$B:$B),2)):BF178),IF(Data!$B$2="",0,"-"))</f>
        <v>1.9708573226266535</v>
      </c>
      <c r="BA178" s="50">
        <f>IFERROR((5.670373*10^-8*(BG178+273.15)^4+((Annex!$B$5+Annex!$B$6)*(BG178-J178)+Annex!$B$7*(BG178-INDEX(BG:BG,IFERROR(MATCH($B178-Annex!$B$9/60,$B:$B),2)))/(60*($B178-INDEX($B:$B,IFERROR(MATCH($B178-Annex!$B$9/60,$B:$B),2)))))/Annex!$B$8)/1000,IF(Data!$B$2="",0,"-"))</f>
        <v>25.792492466509152</v>
      </c>
      <c r="BB178" s="50">
        <f>IFERROR((5.670373*10^-8*(BH178+273.15)^4+((Annex!$B$5+Annex!$B$6)*(BH178-M178)+Annex!$B$7*(BH178-INDEX(BH:BH,IFERROR(MATCH($B178-Annex!$B$9/60,$B:$B),2)))/(60*($B178-INDEX($B:$B,IFERROR(MATCH($B178-Annex!$B$9/60,$B:$B),2)))))/Annex!$B$8)/1000,IF(Data!$B$2="",0,"-"))</f>
        <v>-129.2610530792127</v>
      </c>
      <c r="BC178" s="50">
        <f>IFERROR((5.670373*10^-8*(BI178+273.15)^4+((Annex!$B$5+Annex!$B$6)*(BI178-P178)+Annex!$B$7*(BI178-INDEX(BI:BI,IFERROR(MATCH($B178-Annex!$B$9/60,$B:$B),2)))/(60*($B178-INDEX($B:$B,IFERROR(MATCH($B178-Annex!$B$9/60,$B:$B),2)))))/Annex!$B$8)/1000,IF(Data!$B$2="",0,"-"))</f>
        <v>5.522620485221247</v>
      </c>
      <c r="BD178" s="50">
        <f>IFERROR((5.670373*10^-8*(BJ178+273.15)^4+((Annex!$B$5+Annex!$B$6)*(BJ178-S178)+Annex!$B$7*(BJ178-INDEX(BJ:BJ,IFERROR(MATCH($B178-Annex!$B$9/60,$B:$B),2)))/(60*($B178-INDEX($B:$B,IFERROR(MATCH($B178-Annex!$B$9/60,$B:$B),2)))))/Annex!$B$8)/1000,IF(Data!$B$2="",0,"-"))</f>
        <v>-103.03376039316905</v>
      </c>
      <c r="BE178" s="50">
        <f>IFERROR((5.670373*10^-8*(BK178+273.15)^4+((Annex!$B$5+Annex!$B$6)*(BK178-V178)+Annex!$B$7*(BK178-INDEX(BK:BK,IFERROR(MATCH($B178-Annex!$B$9/60,$B:$B),2)))/(60*($B178-INDEX($B:$B,IFERROR(MATCH($B178-Annex!$B$9/60,$B:$B),2)))))/Annex!$B$8)/1000,IF(Data!$B$2="",0,"-"))</f>
        <v>2.4785193689119671</v>
      </c>
      <c r="BF178" s="50">
        <f>IFERROR((5.670373*10^-8*(BL178+273.15)^4+((Annex!$B$5+Annex!$B$6)*(BL178-Y178)+Annex!$B$7*(BL178-INDEX(BL:BL,IFERROR(MATCH($B178-Annex!$B$9/60,$B:$B),2)))/(60*($B178-INDEX($B:$B,IFERROR(MATCH($B178-Annex!$B$9/60,$B:$B),2)))))/Annex!$B$8)/1000,IF(Data!$B$2="",0,"-"))</f>
        <v>2.0552596573415323</v>
      </c>
      <c r="BG178" s="20">
        <v>481.52199999999999</v>
      </c>
      <c r="BH178" s="20">
        <v>119.315</v>
      </c>
      <c r="BI178" s="20">
        <v>152.55500000000001</v>
      </c>
      <c r="BJ178" s="20">
        <v>60.713000000000001</v>
      </c>
      <c r="BK178" s="20">
        <v>72.102000000000004</v>
      </c>
      <c r="BL178" s="20">
        <v>67.673000000000002</v>
      </c>
    </row>
    <row r="179" spans="1:64" x14ac:dyDescent="0.3">
      <c r="A179" s="5">
        <v>178</v>
      </c>
      <c r="B179" s="19">
        <v>15.935166670242324</v>
      </c>
      <c r="C179" s="20">
        <v>129.27409299999999</v>
      </c>
      <c r="D179" s="20">
        <v>127.761656</v>
      </c>
      <c r="E179" s="20">
        <v>160.92026000000001</v>
      </c>
      <c r="F179" s="49">
        <f>IFERROR(SUM(C179:E179),IF(Data!$B$2="",0,"-"))</f>
        <v>417.95600899999999</v>
      </c>
      <c r="G179" s="50">
        <f>IFERROR(F179-Annex!$B$10,IF(Data!$B$2="",0,"-"))</f>
        <v>141.32800900000001</v>
      </c>
      <c r="H179" s="50">
        <f>IFERROR(-14000*(G179-INDEX(G:G,IFERROR(MATCH($B179-Annex!$B$11/60,$B:$B),2)))/(60*($B179-INDEX($B:$B,IFERROR(MATCH($B179-Annex!$B$11/60,$B:$B),2)))),IF(Data!$B$2="",0,"-"))</f>
        <v>491.29436330246955</v>
      </c>
      <c r="I179" s="20">
        <v>2.6368470400000001</v>
      </c>
      <c r="J179" s="20">
        <v>391.23</v>
      </c>
      <c r="K179" s="20">
        <v>9.8999999999999993E+37</v>
      </c>
      <c r="L179" s="20">
        <v>695.68600000000004</v>
      </c>
      <c r="M179" s="20">
        <v>-28.303999999999998</v>
      </c>
      <c r="N179" s="20">
        <v>722.97900000000004</v>
      </c>
      <c r="O179" s="20">
        <v>695.5</v>
      </c>
      <c r="P179" s="20">
        <v>92.882000000000005</v>
      </c>
      <c r="Q179" s="20">
        <v>401.82499999999999</v>
      </c>
      <c r="R179" s="20">
        <v>653.11400000000003</v>
      </c>
      <c r="S179" s="20">
        <v>129.40299999999999</v>
      </c>
      <c r="T179" s="20">
        <v>304.15199999999999</v>
      </c>
      <c r="U179" s="20">
        <v>497.01</v>
      </c>
      <c r="V179" s="20">
        <v>40.292999999999999</v>
      </c>
      <c r="W179" s="20">
        <v>188.643</v>
      </c>
      <c r="X179" s="20">
        <v>117.52500000000001</v>
      </c>
      <c r="Y179" s="20">
        <v>43.554000000000002</v>
      </c>
      <c r="Z179" s="20">
        <v>360.16300000000001</v>
      </c>
      <c r="AA179" s="20">
        <v>76.048000000000002</v>
      </c>
      <c r="AB179" s="20">
        <v>39.460999999999999</v>
      </c>
      <c r="AC179" s="20">
        <v>70.337999999999994</v>
      </c>
      <c r="AD179" s="20">
        <v>272.00400000000002</v>
      </c>
      <c r="AE179" s="20">
        <v>51.654000000000003</v>
      </c>
      <c r="AF179" s="50">
        <f>IFERROR(AVERAGE(INDEX(AJ:AJ,IFERROR(MATCH($B179-Annex!$B$4/60,$B:$B),2)):AJ179),IF(Data!$B$2="",0,"-"))</f>
        <v>9.254115092153091</v>
      </c>
      <c r="AG179" s="50">
        <f>IFERROR(AVERAGE(INDEX(AK:AK,IFERROR(MATCH($B179-Annex!$B$4/60,$B:$B),2)):AK179),IF(Data!$B$2="",0,"-"))</f>
        <v>-5.0913668842885587</v>
      </c>
      <c r="AH179" s="50">
        <f>IFERROR(AVERAGE(INDEX(AL:AL,IFERROR(MATCH($B179-Annex!$B$4/60,$B:$B),2)):AL179),IF(Data!$B$2="",0,"-"))</f>
        <v>1.4226347794617376</v>
      </c>
      <c r="AI179" s="50">
        <f>IFERROR(AVERAGE(INDEX(AM:AM,IFERROR(MATCH($B179-Annex!$B$4/60,$B:$B),2)):AM179),IF(Data!$B$2="",0,"-"))</f>
        <v>52.312112772449602</v>
      </c>
      <c r="AJ179" s="50">
        <f>IFERROR((5.670373*10^-8*(AN179+273.15)^4+((Annex!$B$5+Annex!$B$6)*(AN179-J179)+Annex!$B$7*(AN179-INDEX(AN:AN,IFERROR(MATCH($B179-Annex!$B$9/60,$B:$B),2)))/(60*($B179-INDEX($B:$B,IFERROR(MATCH($B179-Annex!$B$9/60,$B:$B),2)))))/Annex!$B$8)/1000,IF(Data!$B$2="",0,"-"))</f>
        <v>10.881559868492266</v>
      </c>
      <c r="AK179" s="50">
        <f>IFERROR((5.670373*10^-8*(AO179+273.15)^4+((Annex!$B$5+Annex!$B$6)*(AO179-M179)+Annex!$B$7*(AO179-INDEX(AO:AO,IFERROR(MATCH($B179-Annex!$B$9/60,$B:$B),2)))/(60*($B179-INDEX($B:$B,IFERROR(MATCH($B179-Annex!$B$9/60,$B:$B),2)))))/Annex!$B$8)/1000,IF(Data!$B$2="",0,"-"))</f>
        <v>45.141522227569403</v>
      </c>
      <c r="AL179" s="50">
        <f>IFERROR((5.670373*10^-8*(AP179+273.15)^4+((Annex!$B$5+Annex!$B$6)*(AP179-P179)+Annex!$B$7*(AP179-INDEX(AP:AP,IFERROR(MATCH($B179-Annex!$B$9/60,$B:$B),2)))/(60*($B179-INDEX($B:$B,IFERROR(MATCH($B179-Annex!$B$9/60,$B:$B),2)))))/Annex!$B$8)/1000,IF(Data!$B$2="",0,"-"))</f>
        <v>0.64440785835795444</v>
      </c>
      <c r="AM179" s="50">
        <f>IFERROR((5.670373*10^-8*(AQ179+273.15)^4+((Annex!$B$5+Annex!$B$6)*(AQ179-S179)+Annex!$B$7*(AQ179-INDEX(AQ:AQ,IFERROR(MATCH($B179-Annex!$B$9/60,$B:$B),2)))/(60*($B179-INDEX($B:$B,IFERROR(MATCH($B179-Annex!$B$9/60,$B:$B),2)))))/Annex!$B$8)/1000,IF(Data!$B$2="",0,"-"))</f>
        <v>106.28004702801591</v>
      </c>
      <c r="AN179" s="20">
        <v>269.04399999999998</v>
      </c>
      <c r="AO179" s="20">
        <v>63.036000000000001</v>
      </c>
      <c r="AP179" s="20">
        <v>61.703000000000003</v>
      </c>
      <c r="AQ179" s="20">
        <v>409.12599999999998</v>
      </c>
      <c r="AR179" s="20">
        <v>583.45399999999995</v>
      </c>
      <c r="AS179" s="20">
        <v>78.183999999999997</v>
      </c>
      <c r="AT179" s="20">
        <v>109.741</v>
      </c>
      <c r="AU179" s="50">
        <f>IFERROR(AVERAGE(INDEX(BA:BA,IFERROR(MATCH($B179-Annex!$B$4/60,$B:$B),2)):BA179),IF(Data!$B$2="",0,"-"))</f>
        <v>25.382189762632724</v>
      </c>
      <c r="AV179" s="50">
        <f>IFERROR(AVERAGE(INDEX(BB:BB,IFERROR(MATCH($B179-Annex!$B$4/60,$B:$B),2)):BB179),IF(Data!$B$2="",0,"-"))</f>
        <v>-22.346604047688693</v>
      </c>
      <c r="AW179" s="50">
        <f>IFERROR(AVERAGE(INDEX(BC:BC,IFERROR(MATCH($B179-Annex!$B$4/60,$B:$B),2)):BC179),IF(Data!$B$2="",0,"-"))</f>
        <v>5.5417788143815914</v>
      </c>
      <c r="AX179" s="50">
        <f>IFERROR(AVERAGE(INDEX(BD:BD,IFERROR(MATCH($B179-Annex!$B$4/60,$B:$B),2)):BD179),IF(Data!$B$2="",0,"-"))</f>
        <v>-36.25293562555472</v>
      </c>
      <c r="AY179" s="50">
        <f>IFERROR(AVERAGE(INDEX(BE:BE,IFERROR(MATCH($B179-Annex!$B$4/60,$B:$B),2)):BE179),IF(Data!$B$2="",0,"-"))</f>
        <v>2.4656190290350222</v>
      </c>
      <c r="AZ179" s="50">
        <f>IFERROR(AVERAGE(INDEX(BF:BF,IFERROR(MATCH($B179-Annex!$B$4/60,$B:$B),2)):BF179),IF(Data!$B$2="",0,"-"))</f>
        <v>1.9999684424802844</v>
      </c>
      <c r="BA179" s="50">
        <f>IFERROR((5.670373*10^-8*(BG179+273.15)^4+((Annex!$B$5+Annex!$B$6)*(BG179-J179)+Annex!$B$7*(BG179-INDEX(BG:BG,IFERROR(MATCH($B179-Annex!$B$9/60,$B:$B),2)))/(60*($B179-INDEX($B:$B,IFERROR(MATCH($B179-Annex!$B$9/60,$B:$B),2)))))/Annex!$B$8)/1000,IF(Data!$B$2="",0,"-"))</f>
        <v>26.912420500251731</v>
      </c>
      <c r="BB179" s="50">
        <f>IFERROR((5.670373*10^-8*(BH179+273.15)^4+((Annex!$B$5+Annex!$B$6)*(BH179-M179)+Annex!$B$7*(BH179-INDEX(BH:BH,IFERROR(MATCH($B179-Annex!$B$9/60,$B:$B),2)))/(60*($B179-INDEX($B:$B,IFERROR(MATCH($B179-Annex!$B$9/60,$B:$B),2)))))/Annex!$B$8)/1000,IF(Data!$B$2="",0,"-"))</f>
        <v>3.6628603204376131</v>
      </c>
      <c r="BC179" s="50">
        <f>IFERROR((5.670373*10^-8*(BI179+273.15)^4+((Annex!$B$5+Annex!$B$6)*(BI179-P179)+Annex!$B$7*(BI179-INDEX(BI:BI,IFERROR(MATCH($B179-Annex!$B$9/60,$B:$B),2)))/(60*($B179-INDEX($B:$B,IFERROR(MATCH($B179-Annex!$B$9/60,$B:$B),2)))))/Annex!$B$8)/1000,IF(Data!$B$2="",0,"-"))</f>
        <v>5.5878583145987371</v>
      </c>
      <c r="BD179" s="50">
        <f>IFERROR((5.670373*10^-8*(BJ179+273.15)^4+((Annex!$B$5+Annex!$B$6)*(BJ179-S179)+Annex!$B$7*(BJ179-INDEX(BJ:BJ,IFERROR(MATCH($B179-Annex!$B$9/60,$B:$B),2)))/(60*($B179-INDEX($B:$B,IFERROR(MATCH($B179-Annex!$B$9/60,$B:$B),2)))))/Annex!$B$8)/1000,IF(Data!$B$2="",0,"-"))</f>
        <v>-57.422900597513532</v>
      </c>
      <c r="BE179" s="50">
        <f>IFERROR((5.670373*10^-8*(BK179+273.15)^4+((Annex!$B$5+Annex!$B$6)*(BK179-V179)+Annex!$B$7*(BK179-INDEX(BK:BK,IFERROR(MATCH($B179-Annex!$B$9/60,$B:$B),2)))/(60*($B179-INDEX($B:$B,IFERROR(MATCH($B179-Annex!$B$9/60,$B:$B),2)))))/Annex!$B$8)/1000,IF(Data!$B$2="",0,"-"))</f>
        <v>2.5152688813296757</v>
      </c>
      <c r="BF179" s="50">
        <f>IFERROR((5.670373*10^-8*(BL179+273.15)^4+((Annex!$B$5+Annex!$B$6)*(BL179-Y179)+Annex!$B$7*(BL179-INDEX(BL:BL,IFERROR(MATCH($B179-Annex!$B$9/60,$B:$B),2)))/(60*($B179-INDEX($B:$B,IFERROR(MATCH($B179-Annex!$B$9/60,$B:$B),2)))))/Annex!$B$8)/1000,IF(Data!$B$2="",0,"-"))</f>
        <v>2.0788365102684851</v>
      </c>
      <c r="BG179" s="20">
        <v>488.73200000000003</v>
      </c>
      <c r="BH179" s="20">
        <v>179.482</v>
      </c>
      <c r="BI179" s="20">
        <v>155.065</v>
      </c>
      <c r="BJ179" s="20">
        <v>26.280999999999999</v>
      </c>
      <c r="BK179" s="20">
        <v>73.143000000000001</v>
      </c>
      <c r="BL179" s="20">
        <v>68.44</v>
      </c>
    </row>
    <row r="180" spans="1:64" x14ac:dyDescent="0.3">
      <c r="A180" s="5">
        <v>179</v>
      </c>
      <c r="B180" s="19">
        <v>16.031333334976807</v>
      </c>
      <c r="C180" s="20">
        <v>129.20167699999999</v>
      </c>
      <c r="D180" s="20">
        <v>127.658226</v>
      </c>
      <c r="E180" s="20">
        <v>160.86973900000001</v>
      </c>
      <c r="F180" s="49">
        <f>IFERROR(SUM(C180:E180),IF(Data!$B$2="",0,"-"))</f>
        <v>417.72964200000001</v>
      </c>
      <c r="G180" s="50">
        <f>IFERROR(F180-Annex!$B$10,IF(Data!$B$2="",0,"-"))</f>
        <v>141.10164200000003</v>
      </c>
      <c r="H180" s="50">
        <f>IFERROR(-14000*(G180-INDEX(G:G,IFERROR(MATCH($B180-Annex!$B$11/60,$B:$B),2)))/(60*($B180-INDEX($B:$B,IFERROR(MATCH($B180-Annex!$B$11/60,$B:$B),2)))),IF(Data!$B$2="",0,"-"))</f>
        <v>467.89104463372144</v>
      </c>
      <c r="I180" s="20">
        <v>2.67755674</v>
      </c>
      <c r="J180" s="20">
        <v>406.28500000000003</v>
      </c>
      <c r="K180" s="20">
        <v>1225.336</v>
      </c>
      <c r="L180" s="20">
        <v>691.19299999999998</v>
      </c>
      <c r="M180" s="20">
        <v>18.946000000000002</v>
      </c>
      <c r="N180" s="20">
        <v>427.59199999999998</v>
      </c>
      <c r="O180" s="20">
        <v>701.86</v>
      </c>
      <c r="P180" s="20">
        <v>92.266000000000005</v>
      </c>
      <c r="Q180" s="20">
        <v>382.05</v>
      </c>
      <c r="R180" s="20">
        <v>654.529</v>
      </c>
      <c r="S180" s="20">
        <v>74.783000000000001</v>
      </c>
      <c r="T180" s="20">
        <v>154.76400000000001</v>
      </c>
      <c r="U180" s="20">
        <v>503.29599999999999</v>
      </c>
      <c r="V180" s="20">
        <v>40.64</v>
      </c>
      <c r="W180" s="20">
        <v>282.70499999999998</v>
      </c>
      <c r="X180" s="20">
        <v>121.5</v>
      </c>
      <c r="Y180" s="20">
        <v>43.848999999999997</v>
      </c>
      <c r="Z180" s="20">
        <v>309.983</v>
      </c>
      <c r="AA180" s="20">
        <v>77.328999999999994</v>
      </c>
      <c r="AB180" s="20">
        <v>46.26</v>
      </c>
      <c r="AC180" s="20">
        <v>73.843000000000004</v>
      </c>
      <c r="AD180" s="20">
        <v>323.57</v>
      </c>
      <c r="AE180" s="20">
        <v>52.616999999999997</v>
      </c>
      <c r="AF180" s="50">
        <f>IFERROR(AVERAGE(INDEX(AJ:AJ,IFERROR(MATCH($B180-Annex!$B$4/60,$B:$B),2)):AJ180),IF(Data!$B$2="",0,"-"))</f>
        <v>9.7726198476793247</v>
      </c>
      <c r="AG180" s="50">
        <f>IFERROR(AVERAGE(INDEX(AK:AK,IFERROR(MATCH($B180-Annex!$B$4/60,$B:$B),2)):AK180),IF(Data!$B$2="",0,"-"))</f>
        <v>-14.798611906682007</v>
      </c>
      <c r="AH180" s="50">
        <f>IFERROR(AVERAGE(INDEX(AL:AL,IFERROR(MATCH($B180-Annex!$B$4/60,$B:$B),2)):AL180),IF(Data!$B$2="",0,"-"))</f>
        <v>1.3062514812412078</v>
      </c>
      <c r="AI180" s="50">
        <f>IFERROR(AVERAGE(INDEX(AM:AM,IFERROR(MATCH($B180-Annex!$B$4/60,$B:$B),2)):AM180),IF(Data!$B$2="",0,"-"))</f>
        <v>36.777946834649249</v>
      </c>
      <c r="AJ180" s="50">
        <f>IFERROR((5.670373*10^-8*(AN180+273.15)^4+((Annex!$B$5+Annex!$B$6)*(AN180-J180)+Annex!$B$7*(AN180-INDEX(AN:AN,IFERROR(MATCH($B180-Annex!$B$9/60,$B:$B),2)))/(60*($B180-INDEX($B:$B,IFERROR(MATCH($B180-Annex!$B$9/60,$B:$B),2)))))/Annex!$B$8)/1000,IF(Data!$B$2="",0,"-"))</f>
        <v>11.151166506001733</v>
      </c>
      <c r="AK180" s="50">
        <f>IFERROR((5.670373*10^-8*(AO180+273.15)^4+((Annex!$B$5+Annex!$B$6)*(AO180-M180)+Annex!$B$7*(AO180-INDEX(AO:AO,IFERROR(MATCH($B180-Annex!$B$9/60,$B:$B),2)))/(60*($B180-INDEX($B:$B,IFERROR(MATCH($B180-Annex!$B$9/60,$B:$B),2)))))/Annex!$B$8)/1000,IF(Data!$B$2="",0,"-"))</f>
        <v>-70.8745364799247</v>
      </c>
      <c r="AL180" s="50">
        <f>IFERROR((5.670373*10^-8*(AP180+273.15)^4+((Annex!$B$5+Annex!$B$6)*(AP180-P180)+Annex!$B$7*(AP180-INDEX(AP:AP,IFERROR(MATCH($B180-Annex!$B$9/60,$B:$B),2)))/(60*($B180-INDEX($B:$B,IFERROR(MATCH($B180-Annex!$B$9/60,$B:$B),2)))))/Annex!$B$8)/1000,IF(Data!$B$2="",0,"-"))</f>
        <v>0.11361481310041381</v>
      </c>
      <c r="AM180" s="50">
        <f>IFERROR((5.670373*10^-8*(AQ180+273.15)^4+((Annex!$B$5+Annex!$B$6)*(AQ180-S180)+Annex!$B$7*(AQ180-INDEX(AQ:AQ,IFERROR(MATCH($B180-Annex!$B$9/60,$B:$B),2)))/(60*($B180-INDEX($B:$B,IFERROR(MATCH($B180-Annex!$B$9/60,$B:$B),2)))))/Annex!$B$8)/1000,IF(Data!$B$2="",0,"-"))</f>
        <v>7.6051217651458636</v>
      </c>
      <c r="AN180" s="20">
        <v>278.77300000000002</v>
      </c>
      <c r="AO180" s="20">
        <v>-28.323</v>
      </c>
      <c r="AP180" s="20">
        <v>61.838999999999999</v>
      </c>
      <c r="AQ180" s="20">
        <v>378.24900000000002</v>
      </c>
      <c r="AR180" s="20">
        <v>583.58799999999997</v>
      </c>
      <c r="AS180" s="20">
        <v>78.73</v>
      </c>
      <c r="AT180" s="20">
        <v>114.956</v>
      </c>
      <c r="AU180" s="50">
        <f>IFERROR(AVERAGE(INDEX(BA:BA,IFERROR(MATCH($B180-Annex!$B$4/60,$B:$B),2)):BA180),IF(Data!$B$2="",0,"-"))</f>
        <v>25.711239081589856</v>
      </c>
      <c r="AV180" s="50">
        <f>IFERROR(AVERAGE(INDEX(BB:BB,IFERROR(MATCH($B180-Annex!$B$4/60,$B:$B),2)):BB180),IF(Data!$B$2="",0,"-"))</f>
        <v>-7.3469838063478745</v>
      </c>
      <c r="AW180" s="50">
        <f>IFERROR(AVERAGE(INDEX(BC:BC,IFERROR(MATCH($B180-Annex!$B$4/60,$B:$B),2)):BC180),IF(Data!$B$2="",0,"-"))</f>
        <v>5.5459244762340427</v>
      </c>
      <c r="AX180" s="50">
        <f>IFERROR(AVERAGE(INDEX(BD:BD,IFERROR(MATCH($B180-Annex!$B$4/60,$B:$B),2)):BD180),IF(Data!$B$2="",0,"-"))</f>
        <v>-32.684844691249999</v>
      </c>
      <c r="AY180" s="50">
        <f>IFERROR(AVERAGE(INDEX(BE:BE,IFERROR(MATCH($B180-Annex!$B$4/60,$B:$B),2)):BE180),IF(Data!$B$2="",0,"-"))</f>
        <v>2.4832275915945785</v>
      </c>
      <c r="AZ180" s="50">
        <f>IFERROR(AVERAGE(INDEX(BF:BF,IFERROR(MATCH($B180-Annex!$B$4/60,$B:$B),2)):BF180),IF(Data!$B$2="",0,"-"))</f>
        <v>2.0052560388525169</v>
      </c>
      <c r="BA180" s="50">
        <f>IFERROR((5.670373*10^-8*(BG180+273.15)^4+((Annex!$B$5+Annex!$B$6)*(BG180-J180)+Annex!$B$7*(BG180-INDEX(BG:BG,IFERROR(MATCH($B180-Annex!$B$9/60,$B:$B),2)))/(60*($B180-INDEX($B:$B,IFERROR(MATCH($B180-Annex!$B$9/60,$B:$B),2)))))/Annex!$B$8)/1000,IF(Data!$B$2="",0,"-"))</f>
        <v>27.704036916891631</v>
      </c>
      <c r="BB180" s="50">
        <f>IFERROR((5.670373*10^-8*(BH180+273.15)^4+((Annex!$B$5+Annex!$B$6)*(BH180-M180)+Annex!$B$7*(BH180-INDEX(BH:BH,IFERROR(MATCH($B180-Annex!$B$9/60,$B:$B),2)))/(60*($B180-INDEX($B:$B,IFERROR(MATCH($B180-Annex!$B$9/60,$B:$B),2)))))/Annex!$B$8)/1000,IF(Data!$B$2="",0,"-"))</f>
        <v>130.45668053195988</v>
      </c>
      <c r="BC180" s="50">
        <f>IFERROR((5.670373*10^-8*(BI180+273.15)^4+((Annex!$B$5+Annex!$B$6)*(BI180-P180)+Annex!$B$7*(BI180-INDEX(BI:BI,IFERROR(MATCH($B180-Annex!$B$9/60,$B:$B),2)))/(60*($B180-INDEX($B:$B,IFERROR(MATCH($B180-Annex!$B$9/60,$B:$B),2)))))/Annex!$B$8)/1000,IF(Data!$B$2="",0,"-"))</f>
        <v>5.6539005947567658</v>
      </c>
      <c r="BD180" s="50">
        <f>IFERROR((5.670373*10^-8*(BJ180+273.15)^4+((Annex!$B$5+Annex!$B$6)*(BJ180-S180)+Annex!$B$7*(BJ180-INDEX(BJ:BJ,IFERROR(MATCH($B180-Annex!$B$9/60,$B:$B),2)))/(60*($B180-INDEX($B:$B,IFERROR(MATCH($B180-Annex!$B$9/60,$B:$B),2)))))/Annex!$B$8)/1000,IF(Data!$B$2="",0,"-"))</f>
        <v>-10.467903979881735</v>
      </c>
      <c r="BE180" s="50">
        <f>IFERROR((5.670373*10^-8*(BK180+273.15)^4+((Annex!$B$5+Annex!$B$6)*(BK180-V180)+Annex!$B$7*(BK180-INDEX(BK:BK,IFERROR(MATCH($B180-Annex!$B$9/60,$B:$B),2)))/(60*($B180-INDEX($B:$B,IFERROR(MATCH($B180-Annex!$B$9/60,$B:$B),2)))))/Annex!$B$8)/1000,IF(Data!$B$2="",0,"-"))</f>
        <v>2.5359677717977536</v>
      </c>
      <c r="BF180" s="50">
        <f>IFERROR((5.670373*10^-8*(BL180+273.15)^4+((Annex!$B$5+Annex!$B$6)*(BL180-Y180)+Annex!$B$7*(BL180-INDEX(BL:BL,IFERROR(MATCH($B180-Annex!$B$9/60,$B:$B),2)))/(60*($B180-INDEX($B:$B,IFERROR(MATCH($B180-Annex!$B$9/60,$B:$B),2)))))/Annex!$B$8)/1000,IF(Data!$B$2="",0,"-"))</f>
        <v>2.0070332444826295</v>
      </c>
      <c r="BG180" s="20">
        <v>494.714</v>
      </c>
      <c r="BH180" s="20">
        <v>367.78500000000003</v>
      </c>
      <c r="BI180" s="20">
        <v>157.47200000000001</v>
      </c>
      <c r="BJ180" s="20">
        <v>38.332999999999998</v>
      </c>
      <c r="BK180" s="20">
        <v>74.201999999999998</v>
      </c>
      <c r="BL180" s="20">
        <v>69.123999999999995</v>
      </c>
    </row>
    <row r="181" spans="1:64" x14ac:dyDescent="0.3">
      <c r="A181" s="5">
        <v>180</v>
      </c>
      <c r="B181" s="19">
        <v>16.12749999971129</v>
      </c>
      <c r="C181" s="20">
        <v>129.27002200000001</v>
      </c>
      <c r="D181" s="20">
        <v>127.37889300000001</v>
      </c>
      <c r="E181" s="20">
        <v>160.56172599999999</v>
      </c>
      <c r="F181" s="49">
        <f>IFERROR(SUM(C181:E181),IF(Data!$B$2="",0,"-"))</f>
        <v>417.21064100000001</v>
      </c>
      <c r="G181" s="50">
        <f>IFERROR(F181-Annex!$B$10,IF(Data!$B$2="",0,"-"))</f>
        <v>140.58264100000002</v>
      </c>
      <c r="H181" s="50">
        <f>IFERROR(-14000*(G181-INDEX(G:G,IFERROR(MATCH($B181-Annex!$B$11/60,$B:$B),2)))/(60*($B181-INDEX($B:$B,IFERROR(MATCH($B181-Annex!$B$11/60,$B:$B),2)))),IF(Data!$B$2="",0,"-"))</f>
        <v>539.55382372968154</v>
      </c>
      <c r="I181" s="20">
        <v>2.5956220299999999</v>
      </c>
      <c r="J181" s="20">
        <v>423.96899999999999</v>
      </c>
      <c r="K181" s="20">
        <v>9.8999999999999993E+37</v>
      </c>
      <c r="L181" s="20">
        <v>696.14400000000001</v>
      </c>
      <c r="M181" s="20">
        <v>-6.4320000000000004</v>
      </c>
      <c r="N181" s="20">
        <v>876.49900000000002</v>
      </c>
      <c r="O181" s="20">
        <v>700.28200000000004</v>
      </c>
      <c r="P181" s="20">
        <v>96.927000000000007</v>
      </c>
      <c r="Q181" s="20">
        <v>377.52199999999999</v>
      </c>
      <c r="R181" s="20">
        <v>659.48099999999999</v>
      </c>
      <c r="S181" s="20">
        <v>129.12299999999999</v>
      </c>
      <c r="T181" s="20">
        <v>337.73099999999999</v>
      </c>
      <c r="U181" s="20">
        <v>508.97699999999998</v>
      </c>
      <c r="V181" s="20">
        <v>40.953000000000003</v>
      </c>
      <c r="W181" s="20">
        <v>157.738</v>
      </c>
      <c r="X181" s="20">
        <v>127.515</v>
      </c>
      <c r="Y181" s="20">
        <v>44.37</v>
      </c>
      <c r="Z181" s="20">
        <v>342.52499999999998</v>
      </c>
      <c r="AA181" s="20">
        <v>78.456999999999994</v>
      </c>
      <c r="AB181" s="20">
        <v>65.465000000000003</v>
      </c>
      <c r="AC181" s="20">
        <v>74.731999999999999</v>
      </c>
      <c r="AD181" s="20">
        <v>132.096</v>
      </c>
      <c r="AE181" s="20">
        <v>53.442</v>
      </c>
      <c r="AF181" s="50">
        <f>IFERROR(AVERAGE(INDEX(AJ:AJ,IFERROR(MATCH($B181-Annex!$B$4/60,$B:$B),2)):AJ181),IF(Data!$B$2="",0,"-"))</f>
        <v>10.298343454122744</v>
      </c>
      <c r="AG181" s="50">
        <f>IFERROR(AVERAGE(INDEX(AK:AK,IFERROR(MATCH($B181-Annex!$B$4/60,$B:$B),2)):AK181),IF(Data!$B$2="",0,"-"))</f>
        <v>-8.5219715117188546</v>
      </c>
      <c r="AH181" s="50">
        <f>IFERROR(AVERAGE(INDEX(AL:AL,IFERROR(MATCH($B181-Annex!$B$4/60,$B:$B),2)):AL181),IF(Data!$B$2="",0,"-"))</f>
        <v>1.2228377230924095</v>
      </c>
      <c r="AI181" s="50">
        <f>IFERROR(AVERAGE(INDEX(AM:AM,IFERROR(MATCH($B181-Annex!$B$4/60,$B:$B),2)):AM181),IF(Data!$B$2="",0,"-"))</f>
        <v>13.14064056483649</v>
      </c>
      <c r="AJ181" s="50">
        <f>IFERROR((5.670373*10^-8*(AN181+273.15)^4+((Annex!$B$5+Annex!$B$6)*(AN181-J181)+Annex!$B$7*(AN181-INDEX(AN:AN,IFERROR(MATCH($B181-Annex!$B$9/60,$B:$B),2)))/(60*($B181-INDEX($B:$B,IFERROR(MATCH($B181-Annex!$B$9/60,$B:$B),2)))))/Annex!$B$8)/1000,IF(Data!$B$2="",0,"-"))</f>
        <v>11.602120434403334</v>
      </c>
      <c r="AK181" s="50">
        <f>IFERROR((5.670373*10^-8*(AO181+273.15)^4+((Annex!$B$5+Annex!$B$6)*(AO181-M181)+Annex!$B$7*(AO181-INDEX(AO:AO,IFERROR(MATCH($B181-Annex!$B$9/60,$B:$B),2)))/(60*($B181-INDEX($B:$B,IFERROR(MATCH($B181-Annex!$B$9/60,$B:$B),2)))))/Annex!$B$8)/1000,IF(Data!$B$2="",0,"-"))</f>
        <v>46.768136112758668</v>
      </c>
      <c r="AL181" s="50">
        <f>IFERROR((5.670373*10^-8*(AP181+273.15)^4+((Annex!$B$5+Annex!$B$6)*(AP181-P181)+Annex!$B$7*(AP181-INDEX(AP:AP,IFERROR(MATCH($B181-Annex!$B$9/60,$B:$B),2)))/(60*($B181-INDEX($B:$B,IFERROR(MATCH($B181-Annex!$B$9/60,$B:$B),2)))))/Annex!$B$8)/1000,IF(Data!$B$2="",0,"-"))</f>
        <v>0.24450884934283346</v>
      </c>
      <c r="AM181" s="50">
        <f>IFERROR((5.670373*10^-8*(AQ181+273.15)^4+((Annex!$B$5+Annex!$B$6)*(AQ181-S181)+Annex!$B$7*(AQ181-INDEX(AQ:AQ,IFERROR(MATCH($B181-Annex!$B$9/60,$B:$B),2)))/(60*($B181-INDEX($B:$B,IFERROR(MATCH($B181-Annex!$B$9/60,$B:$B),2)))))/Annex!$B$8)/1000,IF(Data!$B$2="",0,"-"))</f>
        <v>-57.657081680041415</v>
      </c>
      <c r="AN181" s="20">
        <v>288.80200000000002</v>
      </c>
      <c r="AO181" s="20">
        <v>153.773</v>
      </c>
      <c r="AP181" s="20">
        <v>62.37</v>
      </c>
      <c r="AQ181" s="20">
        <v>265.19200000000001</v>
      </c>
      <c r="AR181" s="20">
        <v>585.32399999999996</v>
      </c>
      <c r="AS181" s="20">
        <v>79.293999999999997</v>
      </c>
      <c r="AT181" s="20">
        <v>116.136</v>
      </c>
      <c r="AU181" s="50">
        <f>IFERROR(AVERAGE(INDEX(BA:BA,IFERROR(MATCH($B181-Annex!$B$4/60,$B:$B),2)):BA181),IF(Data!$B$2="",0,"-"))</f>
        <v>26.225092419719889</v>
      </c>
      <c r="AV181" s="50">
        <f>IFERROR(AVERAGE(INDEX(BB:BB,IFERROR(MATCH($B181-Annex!$B$4/60,$B:$B),2)):BB181),IF(Data!$B$2="",0,"-"))</f>
        <v>-5.4843749150127179</v>
      </c>
      <c r="AW181" s="50">
        <f>IFERROR(AVERAGE(INDEX(BC:BC,IFERROR(MATCH($B181-Annex!$B$4/60,$B:$B),2)):BC181),IF(Data!$B$2="",0,"-"))</f>
        <v>5.545548953457156</v>
      </c>
      <c r="AX181" s="50">
        <f>IFERROR(AVERAGE(INDEX(BD:BD,IFERROR(MATCH($B181-Annex!$B$4/60,$B:$B),2)):BD181),IF(Data!$B$2="",0,"-"))</f>
        <v>-31.826363388788486</v>
      </c>
      <c r="AY181" s="50">
        <f>IFERROR(AVERAGE(INDEX(BE:BE,IFERROR(MATCH($B181-Annex!$B$4/60,$B:$B),2)):BE181),IF(Data!$B$2="",0,"-"))</f>
        <v>2.4979218274966675</v>
      </c>
      <c r="AZ181" s="50">
        <f>IFERROR(AVERAGE(INDEX(BF:BF,IFERROR(MATCH($B181-Annex!$B$4/60,$B:$B),2)):BF181),IF(Data!$B$2="",0,"-"))</f>
        <v>2.0168329608705462</v>
      </c>
      <c r="BA181" s="50">
        <f>IFERROR((5.670373*10^-8*(BG181+273.15)^4+((Annex!$B$5+Annex!$B$6)*(BG181-J181)+Annex!$B$7*(BG181-INDEX(BG:BG,IFERROR(MATCH($B181-Annex!$B$9/60,$B:$B),2)))/(60*($B181-INDEX($B:$B,IFERROR(MATCH($B181-Annex!$B$9/60,$B:$B),2)))))/Annex!$B$8)/1000,IF(Data!$B$2="",0,"-"))</f>
        <v>28.340537021241747</v>
      </c>
      <c r="BB181" s="50">
        <f>IFERROR((5.670373*10^-8*(BH181+273.15)^4+((Annex!$B$5+Annex!$B$6)*(BH181-M181)+Annex!$B$7*(BH181-INDEX(BH:BH,IFERROR(MATCH($B181-Annex!$B$9/60,$B:$B),2)))/(60*($B181-INDEX($B:$B,IFERROR(MATCH($B181-Annex!$B$9/60,$B:$B),2)))))/Annex!$B$8)/1000,IF(Data!$B$2="",0,"-"))</f>
        <v>-24.034017915797957</v>
      </c>
      <c r="BC181" s="50">
        <f>IFERROR((5.670373*10^-8*(BI181+273.15)^4+((Annex!$B$5+Annex!$B$6)*(BI181-P181)+Annex!$B$7*(BI181-INDEX(BI:BI,IFERROR(MATCH($B181-Annex!$B$9/60,$B:$B),2)))/(60*($B181-INDEX($B:$B,IFERROR(MATCH($B181-Annex!$B$9/60,$B:$B),2)))))/Annex!$B$8)/1000,IF(Data!$B$2="",0,"-"))</f>
        <v>5.6002886892639125</v>
      </c>
      <c r="BD181" s="50">
        <f>IFERROR((5.670373*10^-8*(BJ181+273.15)^4+((Annex!$B$5+Annex!$B$6)*(BJ181-S181)+Annex!$B$7*(BJ181-INDEX(BJ:BJ,IFERROR(MATCH($B181-Annex!$B$9/60,$B:$B),2)))/(60*($B181-INDEX($B:$B,IFERROR(MATCH($B181-Annex!$B$9/60,$B:$B),2)))))/Annex!$B$8)/1000,IF(Data!$B$2="",0,"-"))</f>
        <v>15.244236167614579</v>
      </c>
      <c r="BE181" s="50">
        <f>IFERROR((5.670373*10^-8*(BK181+273.15)^4+((Annex!$B$5+Annex!$B$6)*(BK181-V181)+Annex!$B$7*(BK181-INDEX(BK:BK,IFERROR(MATCH($B181-Annex!$B$9/60,$B:$B),2)))/(60*($B181-INDEX($B:$B,IFERROR(MATCH($B181-Annex!$B$9/60,$B:$B),2)))))/Annex!$B$8)/1000,IF(Data!$B$2="",0,"-"))</f>
        <v>2.588100451738939</v>
      </c>
      <c r="BF181" s="50">
        <f>IFERROR((5.670373*10^-8*(BL181+273.15)^4+((Annex!$B$5+Annex!$B$6)*(BL181-Y181)+Annex!$B$7*(BL181-INDEX(BL:BL,IFERROR(MATCH($B181-Annex!$B$9/60,$B:$B),2)))/(60*($B181-INDEX($B:$B,IFERROR(MATCH($B181-Annex!$B$9/60,$B:$B),2)))))/Annex!$B$8)/1000,IF(Data!$B$2="",0,"-"))</f>
        <v>2.0541159196748588</v>
      </c>
      <c r="BG181" s="20">
        <v>502.13200000000001</v>
      </c>
      <c r="BH181" s="20">
        <v>117.61199999999999</v>
      </c>
      <c r="BI181" s="20">
        <v>159.87899999999999</v>
      </c>
      <c r="BJ181" s="20">
        <v>61.566000000000003</v>
      </c>
      <c r="BK181" s="20">
        <v>75.296000000000006</v>
      </c>
      <c r="BL181" s="20">
        <v>69.962000000000003</v>
      </c>
    </row>
    <row r="182" spans="1:64" x14ac:dyDescent="0.3">
      <c r="A182" s="5">
        <v>181</v>
      </c>
      <c r="B182" s="19">
        <v>16.223500000778586</v>
      </c>
      <c r="C182" s="20">
        <v>129.027557</v>
      </c>
      <c r="D182" s="20">
        <v>127.52792599999999</v>
      </c>
      <c r="E182" s="20">
        <v>160.50712899999999</v>
      </c>
      <c r="F182" s="49">
        <f>IFERROR(SUM(C182:E182),IF(Data!$B$2="",0,"-"))</f>
        <v>417.06261199999994</v>
      </c>
      <c r="G182" s="50">
        <f>IFERROR(F182-Annex!$B$10,IF(Data!$B$2="",0,"-"))</f>
        <v>140.43461199999996</v>
      </c>
      <c r="H182" s="50">
        <f>IFERROR(-14000*(G182-INDEX(G:G,IFERROR(MATCH($B182-Annex!$B$11/60,$B:$B),2)))/(60*($B182-INDEX($B:$B,IFERROR(MATCH($B182-Annex!$B$11/60,$B:$B),2)))),IF(Data!$B$2="",0,"-"))</f>
        <v>539.67743049330534</v>
      </c>
      <c r="I182" s="20">
        <v>2.8012317800000002</v>
      </c>
      <c r="J182" s="20">
        <v>437.03</v>
      </c>
      <c r="K182" s="20">
        <v>9.8999999999999993E+37</v>
      </c>
      <c r="L182" s="20">
        <v>706.38900000000001</v>
      </c>
      <c r="M182" s="20">
        <v>123.348</v>
      </c>
      <c r="N182" s="20">
        <v>470.11399999999998</v>
      </c>
      <c r="O182" s="20">
        <v>705.53899999999999</v>
      </c>
      <c r="P182" s="20">
        <v>97.156999999999996</v>
      </c>
      <c r="Q182" s="20">
        <v>200.01400000000001</v>
      </c>
      <c r="R182" s="20">
        <v>668.13800000000003</v>
      </c>
      <c r="S182" s="20">
        <v>62.000999999999998</v>
      </c>
      <c r="T182" s="20">
        <v>315.99</v>
      </c>
      <c r="U182" s="20">
        <v>512.76199999999994</v>
      </c>
      <c r="V182" s="20">
        <v>41.481000000000002</v>
      </c>
      <c r="W182" s="20">
        <v>136.44</v>
      </c>
      <c r="X182" s="20">
        <v>138.07499999999999</v>
      </c>
      <c r="Y182" s="20">
        <v>43.908999999999999</v>
      </c>
      <c r="Z182" s="20">
        <v>377.15800000000002</v>
      </c>
      <c r="AA182" s="20">
        <v>80.138999999999996</v>
      </c>
      <c r="AB182" s="20">
        <v>56.594999999999999</v>
      </c>
      <c r="AC182" s="20">
        <v>77.114999999999995</v>
      </c>
      <c r="AD182" s="20">
        <v>184.29300000000001</v>
      </c>
      <c r="AE182" s="20">
        <v>54.67</v>
      </c>
      <c r="AF182" s="50">
        <f>IFERROR(AVERAGE(INDEX(AJ:AJ,IFERROR(MATCH($B182-Annex!$B$4/60,$B:$B),2)):AJ182),IF(Data!$B$2="",0,"-"))</f>
        <v>10.970246158600608</v>
      </c>
      <c r="AG182" s="50">
        <f>IFERROR(AVERAGE(INDEX(AK:AK,IFERROR(MATCH($B182-Annex!$B$4/60,$B:$B),2)):AK182),IF(Data!$B$2="",0,"-"))</f>
        <v>6.0845779694727371</v>
      </c>
      <c r="AH182" s="50">
        <f>IFERROR(AVERAGE(INDEX(AL:AL,IFERROR(MATCH($B182-Annex!$B$4/60,$B:$B),2)):AL182),IF(Data!$B$2="",0,"-"))</f>
        <v>1.1897813460843107</v>
      </c>
      <c r="AI182" s="50">
        <f>IFERROR(AVERAGE(INDEX(AM:AM,IFERROR(MATCH($B182-Annex!$B$4/60,$B:$B),2)):AM182),IF(Data!$B$2="",0,"-"))</f>
        <v>17.078415116489843</v>
      </c>
      <c r="AJ182" s="50">
        <f>IFERROR((5.670373*10^-8*(AN182+273.15)^4+((Annex!$B$5+Annex!$B$6)*(AN182-J182)+Annex!$B$7*(AN182-INDEX(AN:AN,IFERROR(MATCH($B182-Annex!$B$9/60,$B:$B),2)))/(60*($B182-INDEX($B:$B,IFERROR(MATCH($B182-Annex!$B$9/60,$B:$B),2)))))/Annex!$B$8)/1000,IF(Data!$B$2="",0,"-"))</f>
        <v>12.563324530362458</v>
      </c>
      <c r="AK182" s="50">
        <f>IFERROR((5.670373*10^-8*(AO182+273.15)^4+((Annex!$B$5+Annex!$B$6)*(AO182-M182)+Annex!$B$7*(AO182-INDEX(AO:AO,IFERROR(MATCH($B182-Annex!$B$9/60,$B:$B),2)))/(60*($B182-INDEX($B:$B,IFERROR(MATCH($B182-Annex!$B$9/60,$B:$B),2)))))/Annex!$B$8)/1000,IF(Data!$B$2="",0,"-"))</f>
        <v>87.15371989087437</v>
      </c>
      <c r="AL182" s="50">
        <f>IFERROR((5.670373*10^-8*(AP182+273.15)^4+((Annex!$B$5+Annex!$B$6)*(AP182-P182)+Annex!$B$7*(AP182-INDEX(AP:AP,IFERROR(MATCH($B182-Annex!$B$9/60,$B:$B),2)))/(60*($B182-INDEX($B:$B,IFERROR(MATCH($B182-Annex!$B$9/60,$B:$B),2)))))/Annex!$B$8)/1000,IF(Data!$B$2="",0,"-"))</f>
        <v>0.50552322313662978</v>
      </c>
      <c r="AM182" s="50">
        <f>IFERROR((5.670373*10^-8*(AQ182+273.15)^4+((Annex!$B$5+Annex!$B$6)*(AQ182-S182)+Annex!$B$7*(AQ182-INDEX(AQ:AQ,IFERROR(MATCH($B182-Annex!$B$9/60,$B:$B),2)))/(60*($B182-INDEX($B:$B,IFERROR(MATCH($B182-Annex!$B$9/60,$B:$B),2)))))/Annex!$B$8)/1000,IF(Data!$B$2="",0,"-"))</f>
        <v>3.9584600292908716</v>
      </c>
      <c r="AN182" s="20">
        <v>299.73500000000001</v>
      </c>
      <c r="AO182" s="20">
        <v>157.14400000000001</v>
      </c>
      <c r="AP182" s="20">
        <v>63.043999999999997</v>
      </c>
      <c r="AQ182" s="20">
        <v>353.35899999999998</v>
      </c>
      <c r="AR182" s="20">
        <v>588.28599999999994</v>
      </c>
      <c r="AS182" s="20">
        <v>79.900000000000006</v>
      </c>
      <c r="AT182" s="20">
        <v>126.29900000000001</v>
      </c>
      <c r="AU182" s="50">
        <f>IFERROR(AVERAGE(INDEX(BA:BA,IFERROR(MATCH($B182-Annex!$B$4/60,$B:$B),2)):BA182),IF(Data!$B$2="",0,"-"))</f>
        <v>27.141135586136063</v>
      </c>
      <c r="AV182" s="50">
        <f>IFERROR(AVERAGE(INDEX(BB:BB,IFERROR(MATCH($B182-Annex!$B$4/60,$B:$B),2)):BB182),IF(Data!$B$2="",0,"-"))</f>
        <v>-0.86486351406578976</v>
      </c>
      <c r="AW182" s="50">
        <f>IFERROR(AVERAGE(INDEX(BC:BC,IFERROR(MATCH($B182-Annex!$B$4/60,$B:$B),2)):BC182),IF(Data!$B$2="",0,"-"))</f>
        <v>5.586752747835618</v>
      </c>
      <c r="AX182" s="50">
        <f>IFERROR(AVERAGE(INDEX(BD:BD,IFERROR(MATCH($B182-Annex!$B$4/60,$B:$B),2)):BD182),IF(Data!$B$2="",0,"-"))</f>
        <v>-48.838026079467191</v>
      </c>
      <c r="AY182" s="50">
        <f>IFERROR(AVERAGE(INDEX(BE:BE,IFERROR(MATCH($B182-Annex!$B$4/60,$B:$B),2)):BE182),IF(Data!$B$2="",0,"-"))</f>
        <v>2.5258008324787875</v>
      </c>
      <c r="AZ182" s="50">
        <f>IFERROR(AVERAGE(INDEX(BF:BF,IFERROR(MATCH($B182-Annex!$B$4/60,$B:$B),2)):BF182),IF(Data!$B$2="",0,"-"))</f>
        <v>2.037173629331968</v>
      </c>
      <c r="BA182" s="50">
        <f>IFERROR((5.670373*10^-8*(BG182+273.15)^4+((Annex!$B$5+Annex!$B$6)*(BG182-J182)+Annex!$B$7*(BG182-INDEX(BG:BG,IFERROR(MATCH($B182-Annex!$B$9/60,$B:$B),2)))/(60*($B182-INDEX($B:$B,IFERROR(MATCH($B182-Annex!$B$9/60,$B:$B),2)))))/Annex!$B$8)/1000,IF(Data!$B$2="",0,"-"))</f>
        <v>29.856396784798683</v>
      </c>
      <c r="BB182" s="50">
        <f>IFERROR((5.670373*10^-8*(BH182+273.15)^4+((Annex!$B$5+Annex!$B$6)*(BH182-M182)+Annex!$B$7*(BH182-INDEX(BH:BH,IFERROR(MATCH($B182-Annex!$B$9/60,$B:$B),2)))/(60*($B182-INDEX($B:$B,IFERROR(MATCH($B182-Annex!$B$9/60,$B:$B),2)))))/Annex!$B$8)/1000,IF(Data!$B$2="",0,"-"))</f>
        <v>-53.084464950987346</v>
      </c>
      <c r="BC182" s="50">
        <f>IFERROR((5.670373*10^-8*(BI182+273.15)^4+((Annex!$B$5+Annex!$B$6)*(BI182-P182)+Annex!$B$7*(BI182-INDEX(BI:BI,IFERROR(MATCH($B182-Annex!$B$9/60,$B:$B),2)))/(60*($B182-INDEX($B:$B,IFERROR(MATCH($B182-Annex!$B$9/60,$B:$B),2)))))/Annex!$B$8)/1000,IF(Data!$B$2="",0,"-"))</f>
        <v>5.7877374853045209</v>
      </c>
      <c r="BD182" s="50">
        <f>IFERROR((5.670373*10^-8*(BJ182+273.15)^4+((Annex!$B$5+Annex!$B$6)*(BJ182-S182)+Annex!$B$7*(BJ182-INDEX(BJ:BJ,IFERROR(MATCH($B182-Annex!$B$9/60,$B:$B),2)))/(60*($B182-INDEX($B:$B,IFERROR(MATCH($B182-Annex!$B$9/60,$B:$B),2)))))/Annex!$B$8)/1000,IF(Data!$B$2="",0,"-"))</f>
        <v>-41.232241042461077</v>
      </c>
      <c r="BE182" s="50">
        <f>IFERROR((5.670373*10^-8*(BK182+273.15)^4+((Annex!$B$5+Annex!$B$6)*(BK182-V182)+Annex!$B$7*(BK182-INDEX(BK:BK,IFERROR(MATCH($B182-Annex!$B$9/60,$B:$B),2)))/(60*($B182-INDEX($B:$B,IFERROR(MATCH($B182-Annex!$B$9/60,$B:$B),2)))))/Annex!$B$8)/1000,IF(Data!$B$2="",0,"-"))</f>
        <v>2.6900846552090325</v>
      </c>
      <c r="BF182" s="50">
        <f>IFERROR((5.670373*10^-8*(BL182+273.15)^4+((Annex!$B$5+Annex!$B$6)*(BL182-Y182)+Annex!$B$7*(BL182-INDEX(BL:BL,IFERROR(MATCH($B182-Annex!$B$9/60,$B:$B),2)))/(60*($B182-INDEX($B:$B,IFERROR(MATCH($B182-Annex!$B$9/60,$B:$B),2)))))/Annex!$B$8)/1000,IF(Data!$B$2="",0,"-"))</f>
        <v>2.1403404095492977</v>
      </c>
      <c r="BG182" s="20">
        <v>509.87099999999998</v>
      </c>
      <c r="BH182" s="20">
        <v>237.13499999999999</v>
      </c>
      <c r="BI182" s="20">
        <v>162.471</v>
      </c>
      <c r="BJ182" s="20">
        <v>-47.152000000000001</v>
      </c>
      <c r="BK182" s="20">
        <v>76.516999999999996</v>
      </c>
      <c r="BL182" s="20">
        <v>70.756</v>
      </c>
    </row>
    <row r="183" spans="1:64" x14ac:dyDescent="0.3">
      <c r="A183" s="5">
        <v>182</v>
      </c>
      <c r="B183" s="19">
        <v>16.319666675990447</v>
      </c>
      <c r="C183" s="20">
        <v>128.91935100000001</v>
      </c>
      <c r="D183" s="20">
        <v>127.514898</v>
      </c>
      <c r="E183" s="20">
        <v>160.464752</v>
      </c>
      <c r="F183" s="49">
        <f>IFERROR(SUM(C183:E183),IF(Data!$B$2="",0,"-"))</f>
        <v>416.899001</v>
      </c>
      <c r="G183" s="50">
        <f>IFERROR(F183-Annex!$B$10,IF(Data!$B$2="",0,"-"))</f>
        <v>140.27100100000001</v>
      </c>
      <c r="H183" s="50">
        <f>IFERROR(-14000*(G183-INDEX(G:G,IFERROR(MATCH($B183-Annex!$B$11/60,$B:$B),2)))/(60*($B183-INDEX($B:$B,IFERROR(MATCH($B183-Annex!$B$11/60,$B:$B),2)))),IF(Data!$B$2="",0,"-"))</f>
        <v>553.37913626921659</v>
      </c>
      <c r="I183" s="20">
        <v>2.8012317800000002</v>
      </c>
      <c r="J183" s="20">
        <v>467.82400000000001</v>
      </c>
      <c r="K183" s="20">
        <v>980.91499999999996</v>
      </c>
      <c r="L183" s="20">
        <v>710.07799999999997</v>
      </c>
      <c r="M183" s="20">
        <v>110.18</v>
      </c>
      <c r="N183" s="20">
        <v>277.846</v>
      </c>
      <c r="O183" s="20">
        <v>710.52</v>
      </c>
      <c r="P183" s="20">
        <v>101.321</v>
      </c>
      <c r="Q183" s="20">
        <v>193.70099999999999</v>
      </c>
      <c r="R183" s="20">
        <v>683.04100000000005</v>
      </c>
      <c r="S183" s="20">
        <v>65.061999999999998</v>
      </c>
      <c r="T183" s="20">
        <v>168.34899999999999</v>
      </c>
      <c r="U183" s="20">
        <v>517.55799999999999</v>
      </c>
      <c r="V183" s="20">
        <v>41.497999999999998</v>
      </c>
      <c r="W183" s="20">
        <v>147.774</v>
      </c>
      <c r="X183" s="20">
        <v>149.447</v>
      </c>
      <c r="Y183" s="20">
        <v>44.585999999999999</v>
      </c>
      <c r="Z183" s="20">
        <v>226.624</v>
      </c>
      <c r="AA183" s="20">
        <v>81.233000000000004</v>
      </c>
      <c r="AB183" s="20">
        <v>199.71100000000001</v>
      </c>
      <c r="AC183" s="20">
        <v>80.447000000000003</v>
      </c>
      <c r="AD183" s="20">
        <v>346.351</v>
      </c>
      <c r="AE183" s="20">
        <v>55.34</v>
      </c>
      <c r="AF183" s="50">
        <f>IFERROR(AVERAGE(INDEX(AJ:AJ,IFERROR(MATCH($B183-Annex!$B$4/60,$B:$B),2)):AJ183),IF(Data!$B$2="",0,"-"))</f>
        <v>11.570425289608865</v>
      </c>
      <c r="AG183" s="50">
        <f>IFERROR(AVERAGE(INDEX(AK:AK,IFERROR(MATCH($B183-Annex!$B$4/60,$B:$B),2)):AK183),IF(Data!$B$2="",0,"-"))</f>
        <v>1.6766075373150262</v>
      </c>
      <c r="AH183" s="50">
        <f>IFERROR(AVERAGE(INDEX(AL:AL,IFERROR(MATCH($B183-Annex!$B$4/60,$B:$B),2)):AL183),IF(Data!$B$2="",0,"-"))</f>
        <v>1.1091304311707035</v>
      </c>
      <c r="AI183" s="50">
        <f>IFERROR(AVERAGE(INDEX(AM:AM,IFERROR(MATCH($B183-Annex!$B$4/60,$B:$B),2)):AM183),IF(Data!$B$2="",0,"-"))</f>
        <v>16.29020410967674</v>
      </c>
      <c r="AJ183" s="50">
        <f>IFERROR((5.670373*10^-8*(AN183+273.15)^4+((Annex!$B$5+Annex!$B$6)*(AN183-J183)+Annex!$B$7*(AN183-INDEX(AN:AN,IFERROR(MATCH($B183-Annex!$B$9/60,$B:$B),2)))/(60*($B183-INDEX($B:$B,IFERROR(MATCH($B183-Annex!$B$9/60,$B:$B),2)))))/Annex!$B$8)/1000,IF(Data!$B$2="",0,"-"))</f>
        <v>13.35984478088541</v>
      </c>
      <c r="AK183" s="50">
        <f>IFERROR((5.670373*10^-8*(AO183+273.15)^4+((Annex!$B$5+Annex!$B$6)*(AO183-M183)+Annex!$B$7*(AO183-INDEX(AO:AO,IFERROR(MATCH($B183-Annex!$B$9/60,$B:$B),2)))/(60*($B183-INDEX($B:$B,IFERROR(MATCH($B183-Annex!$B$9/60,$B:$B),2)))))/Annex!$B$8)/1000,IF(Data!$B$2="",0,"-"))</f>
        <v>-23.625606531393299</v>
      </c>
      <c r="AL183" s="50">
        <f>IFERROR((5.670373*10^-8*(AP183+273.15)^4+((Annex!$B$5+Annex!$B$6)*(AP183-P183)+Annex!$B$7*(AP183-INDEX(AP:AP,IFERROR(MATCH($B183-Annex!$B$9/60,$B:$B),2)))/(60*($B183-INDEX($B:$B,IFERROR(MATCH($B183-Annex!$B$9/60,$B:$B),2)))))/Annex!$B$8)/1000,IF(Data!$B$2="",0,"-"))</f>
        <v>0.51107308193031953</v>
      </c>
      <c r="AM183" s="50">
        <f>IFERROR((5.670373*10^-8*(AQ183+273.15)^4+((Annex!$B$5+Annex!$B$6)*(AQ183-S183)+Annex!$B$7*(AQ183-INDEX(AQ:AQ,IFERROR(MATCH($B183-Annex!$B$9/60,$B:$B),2)))/(60*($B183-INDEX($B:$B,IFERROR(MATCH($B183-Annex!$B$9/60,$B:$B),2)))))/Annex!$B$8)/1000,IF(Data!$B$2="",0,"-"))</f>
        <v>-10.603183672870095</v>
      </c>
      <c r="AN183" s="20">
        <v>311.34100000000001</v>
      </c>
      <c r="AO183" s="20">
        <v>99.977000000000004</v>
      </c>
      <c r="AP183" s="20">
        <v>63.744999999999997</v>
      </c>
      <c r="AQ183" s="20">
        <v>226.2</v>
      </c>
      <c r="AR183" s="20">
        <v>590.524</v>
      </c>
      <c r="AS183" s="20">
        <v>80.498000000000005</v>
      </c>
      <c r="AT183" s="20">
        <v>192.101</v>
      </c>
      <c r="AU183" s="50">
        <f>IFERROR(AVERAGE(INDEX(BA:BA,IFERROR(MATCH($B183-Annex!$B$4/60,$B:$B),2)):BA183),IF(Data!$B$2="",0,"-"))</f>
        <v>27.952941956903725</v>
      </c>
      <c r="AV183" s="50">
        <f>IFERROR(AVERAGE(INDEX(BB:BB,IFERROR(MATCH($B183-Annex!$B$4/60,$B:$B),2)):BB183),IF(Data!$B$2="",0,"-"))</f>
        <v>12.69253548812874</v>
      </c>
      <c r="AW183" s="50">
        <f>IFERROR(AVERAGE(INDEX(BC:BC,IFERROR(MATCH($B183-Annex!$B$4/60,$B:$B),2)):BC183),IF(Data!$B$2="",0,"-"))</f>
        <v>5.6625819184399599</v>
      </c>
      <c r="AX183" s="50">
        <f>IFERROR(AVERAGE(INDEX(BD:BD,IFERROR(MATCH($B183-Annex!$B$4/60,$B:$B),2)):BD183),IF(Data!$B$2="",0,"-"))</f>
        <v>-40.000537698621145</v>
      </c>
      <c r="AY183" s="50">
        <f>IFERROR(AVERAGE(INDEX(BE:BE,IFERROR(MATCH($B183-Annex!$B$4/60,$B:$B),2)):BE183),IF(Data!$B$2="",0,"-"))</f>
        <v>2.5769357418419157</v>
      </c>
      <c r="AZ183" s="50">
        <f>IFERROR(AVERAGE(INDEX(BF:BF,IFERROR(MATCH($B183-Annex!$B$4/60,$B:$B),2)):BF183),IF(Data!$B$2="",0,"-"))</f>
        <v>2.0674025792505177</v>
      </c>
      <c r="BA183" s="50">
        <f>IFERROR((5.670373*10^-8*(BG183+273.15)^4+((Annex!$B$5+Annex!$B$6)*(BG183-J183)+Annex!$B$7*(BG183-INDEX(BG:BG,IFERROR(MATCH($B183-Annex!$B$9/60,$B:$B),2)))/(60*($B183-INDEX($B:$B,IFERROR(MATCH($B183-Annex!$B$9/60,$B:$B),2)))))/Annex!$B$8)/1000,IF(Data!$B$2="",0,"-"))</f>
        <v>30.702616018980088</v>
      </c>
      <c r="BB183" s="50">
        <f>IFERROR((5.670373*10^-8*(BH183+273.15)^4+((Annex!$B$5+Annex!$B$6)*(BH183-M183)+Annex!$B$7*(BH183-INDEX(BH:BH,IFERROR(MATCH($B183-Annex!$B$9/60,$B:$B),2)))/(60*($B183-INDEX($B:$B,IFERROR(MATCH($B183-Annex!$B$9/60,$B:$B),2)))))/Annex!$B$8)/1000,IF(Data!$B$2="",0,"-"))</f>
        <v>169.43210908490505</v>
      </c>
      <c r="BC183" s="50">
        <f>IFERROR((5.670373*10^-8*(BI183+273.15)^4+((Annex!$B$5+Annex!$B$6)*(BI183-P183)+Annex!$B$7*(BI183-INDEX(BI:BI,IFERROR(MATCH($B183-Annex!$B$9/60,$B:$B),2)))/(60*($B183-INDEX($B:$B,IFERROR(MATCH($B183-Annex!$B$9/60,$B:$B),2)))))/Annex!$B$8)/1000,IF(Data!$B$2="",0,"-"))</f>
        <v>6.0004313617256306</v>
      </c>
      <c r="BD183" s="50">
        <f>IFERROR((5.670373*10^-8*(BJ183+273.15)^4+((Annex!$B$5+Annex!$B$6)*(BJ183-S183)+Annex!$B$7*(BJ183-INDEX(BJ:BJ,IFERROR(MATCH($B183-Annex!$B$9/60,$B:$B),2)))/(60*($B183-INDEX($B:$B,IFERROR(MATCH($B183-Annex!$B$9/60,$B:$B),2)))))/Annex!$B$8)/1000,IF(Data!$B$2="",0,"-"))</f>
        <v>36.707991762773709</v>
      </c>
      <c r="BE183" s="50">
        <f>IFERROR((5.670373*10^-8*(BK183+273.15)^4+((Annex!$B$5+Annex!$B$6)*(BK183-V183)+Annex!$B$7*(BK183-INDEX(BK:BK,IFERROR(MATCH($B183-Annex!$B$9/60,$B:$B),2)))/(60*($B183-INDEX($B:$B,IFERROR(MATCH($B183-Annex!$B$9/60,$B:$B),2)))))/Annex!$B$8)/1000,IF(Data!$B$2="",0,"-"))</f>
        <v>2.7912928475315839</v>
      </c>
      <c r="BF183" s="50">
        <f>IFERROR((5.670373*10^-8*(BL183+273.15)^4+((Annex!$B$5+Annex!$B$6)*(BL183-Y183)+Annex!$B$7*(BL183-INDEX(BL:BL,IFERROR(MATCH($B183-Annex!$B$9/60,$B:$B),2)))/(60*($B183-INDEX($B:$B,IFERROR(MATCH($B183-Annex!$B$9/60,$B:$B),2)))))/Annex!$B$8)/1000,IF(Data!$B$2="",0,"-"))</f>
        <v>2.1770528724720379</v>
      </c>
      <c r="BG183" s="20">
        <v>518.226</v>
      </c>
      <c r="BH183" s="20">
        <v>440.98200000000003</v>
      </c>
      <c r="BI183" s="20">
        <v>165.29400000000001</v>
      </c>
      <c r="BJ183" s="20">
        <v>135.251</v>
      </c>
      <c r="BK183" s="20">
        <v>77.747</v>
      </c>
      <c r="BL183" s="20">
        <v>71.646000000000001</v>
      </c>
    </row>
    <row r="184" spans="1:64" x14ac:dyDescent="0.3">
      <c r="A184" s="5">
        <v>183</v>
      </c>
      <c r="B184" s="19">
        <v>16.41900000278838</v>
      </c>
      <c r="C184" s="20">
        <v>128.86809199999999</v>
      </c>
      <c r="D184" s="20">
        <v>127.544214</v>
      </c>
      <c r="E184" s="20">
        <v>160.39793499999999</v>
      </c>
      <c r="F184" s="49">
        <f>IFERROR(SUM(C184:E184),IF(Data!$B$2="",0,"-"))</f>
        <v>416.81024100000002</v>
      </c>
      <c r="G184" s="50">
        <f>IFERROR(F184-Annex!$B$10,IF(Data!$B$2="",0,"-"))</f>
        <v>140.18224100000003</v>
      </c>
      <c r="H184" s="50">
        <f>IFERROR(-14000*(G184-INDEX(G:G,IFERROR(MATCH($B184-Annex!$B$11/60,$B:$B),2)))/(60*($B184-INDEX($B:$B,IFERROR(MATCH($B184-Annex!$B$11/60,$B:$B),2)))),IF(Data!$B$2="",0,"-"))</f>
        <v>493.52313189079007</v>
      </c>
      <c r="I184" s="20">
        <v>2.84245679</v>
      </c>
      <c r="J184" s="20">
        <v>514.36699999999996</v>
      </c>
      <c r="K184" s="20">
        <v>9.8999999999999993E+37</v>
      </c>
      <c r="L184" s="20">
        <v>711.52300000000002</v>
      </c>
      <c r="M184" s="20">
        <v>258.27300000000002</v>
      </c>
      <c r="N184" s="20">
        <v>751.41099999999994</v>
      </c>
      <c r="O184" s="20">
        <v>717.20899999999995</v>
      </c>
      <c r="P184" s="20">
        <v>102.752</v>
      </c>
      <c r="Q184" s="20">
        <v>211.976</v>
      </c>
      <c r="R184" s="20">
        <v>682.85500000000002</v>
      </c>
      <c r="S184" s="20">
        <v>165.18700000000001</v>
      </c>
      <c r="T184" s="20">
        <v>101.321</v>
      </c>
      <c r="U184" s="20">
        <v>524.60400000000004</v>
      </c>
      <c r="V184" s="20">
        <v>41.601999999999997</v>
      </c>
      <c r="W184" s="20">
        <v>348.09899999999999</v>
      </c>
      <c r="X184" s="20">
        <v>153.62200000000001</v>
      </c>
      <c r="Y184" s="20">
        <v>46.65</v>
      </c>
      <c r="Z184" s="20">
        <v>119.44199999999999</v>
      </c>
      <c r="AA184" s="20">
        <v>83.180999999999997</v>
      </c>
      <c r="AB184" s="20">
        <v>196.95500000000001</v>
      </c>
      <c r="AC184" s="20">
        <v>83.061000000000007</v>
      </c>
      <c r="AD184" s="20">
        <v>137.75800000000001</v>
      </c>
      <c r="AE184" s="20">
        <v>56.131</v>
      </c>
      <c r="AF184" s="50">
        <f>IFERROR(AVERAGE(INDEX(AJ:AJ,IFERROR(MATCH($B184-Annex!$B$4/60,$B:$B),2)):AJ184),IF(Data!$B$2="",0,"-"))</f>
        <v>12.050387911456184</v>
      </c>
      <c r="AG184" s="50">
        <f>IFERROR(AVERAGE(INDEX(AK:AK,IFERROR(MATCH($B184-Annex!$B$4/60,$B:$B),2)):AK184),IF(Data!$B$2="",0,"-"))</f>
        <v>5.5399456898371593</v>
      </c>
      <c r="AH184" s="50">
        <f>IFERROR(AVERAGE(INDEX(AL:AL,IFERROR(MATCH($B184-Annex!$B$4/60,$B:$B),2)):AL184),IF(Data!$B$2="",0,"-"))</f>
        <v>0.77013079956424091</v>
      </c>
      <c r="AI184" s="50">
        <f>IFERROR(AVERAGE(INDEX(AM:AM,IFERROR(MATCH($B184-Annex!$B$4/60,$B:$B),2)):AM184),IF(Data!$B$2="",0,"-"))</f>
        <v>7.1242223272213687</v>
      </c>
      <c r="AJ184" s="50">
        <f>IFERROR((5.670373*10^-8*(AN184+273.15)^4+((Annex!$B$5+Annex!$B$6)*(AN184-J184)+Annex!$B$7*(AN184-INDEX(AN:AN,IFERROR(MATCH($B184-Annex!$B$9/60,$B:$B),2)))/(60*($B184-INDEX($B:$B,IFERROR(MATCH($B184-Annex!$B$9/60,$B:$B),2)))))/Annex!$B$8)/1000,IF(Data!$B$2="",0,"-"))</f>
        <v>13.957241951958469</v>
      </c>
      <c r="AK184" s="50">
        <f>IFERROR((5.670373*10^-8*(AO184+273.15)^4+((Annex!$B$5+Annex!$B$6)*(AO184-M184)+Annex!$B$7*(AO184-INDEX(AO:AO,IFERROR(MATCH($B184-Annex!$B$9/60,$B:$B),2)))/(60*($B184-INDEX($B:$B,IFERROR(MATCH($B184-Annex!$B$9/60,$B:$B),2)))))/Annex!$B$8)/1000,IF(Data!$B$2="",0,"-"))</f>
        <v>-47.193082668328579</v>
      </c>
      <c r="AL184" s="50">
        <f>IFERROR((5.670373*10^-8*(AP184+273.15)^4+((Annex!$B$5+Annex!$B$6)*(AP184-P184)+Annex!$B$7*(AP184-INDEX(AP:AP,IFERROR(MATCH($B184-Annex!$B$9/60,$B:$B),2)))/(60*($B184-INDEX($B:$B,IFERROR(MATCH($B184-Annex!$B$9/60,$B:$B),2)))))/Annex!$B$8)/1000,IF(Data!$B$2="",0,"-"))</f>
        <v>0.58403163496851762</v>
      </c>
      <c r="AM184" s="50">
        <f>IFERROR((5.670373*10^-8*(AQ184+273.15)^4+((Annex!$B$5+Annex!$B$6)*(AQ184-S184)+Annex!$B$7*(AQ184-INDEX(AQ:AQ,IFERROR(MATCH($B184-Annex!$B$9/60,$B:$B),2)))/(60*($B184-INDEX($B:$B,IFERROR(MATCH($B184-Annex!$B$9/60,$B:$B),2)))))/Annex!$B$8)/1000,IF(Data!$B$2="",0,"-"))</f>
        <v>-83.454956496998904</v>
      </c>
      <c r="AN184" s="20">
        <v>324.32799999999997</v>
      </c>
      <c r="AO184" s="20">
        <v>60.100999999999999</v>
      </c>
      <c r="AP184" s="20">
        <v>64.617000000000004</v>
      </c>
      <c r="AQ184" s="20">
        <v>162.471</v>
      </c>
      <c r="AR184" s="20">
        <v>592.96400000000006</v>
      </c>
      <c r="AS184" s="20">
        <v>81.045000000000002</v>
      </c>
      <c r="AT184" s="20">
        <v>182.30099999999999</v>
      </c>
      <c r="AU184" s="50">
        <f>IFERROR(AVERAGE(INDEX(BA:BA,IFERROR(MATCH($B184-Annex!$B$4/60,$B:$B),2)):BA184),IF(Data!$B$2="",0,"-"))</f>
        <v>28.768401858347541</v>
      </c>
      <c r="AV184" s="50">
        <f>IFERROR(AVERAGE(INDEX(BB:BB,IFERROR(MATCH($B184-Annex!$B$4/60,$B:$B),2)):BB184),IF(Data!$B$2="",0,"-"))</f>
        <v>16.674777020478519</v>
      </c>
      <c r="AW184" s="50">
        <f>IFERROR(AVERAGE(INDEX(BC:BC,IFERROR(MATCH($B184-Annex!$B$4/60,$B:$B),2)):BC184),IF(Data!$B$2="",0,"-"))</f>
        <v>5.7721708552976549</v>
      </c>
      <c r="AX184" s="50">
        <f>IFERROR(AVERAGE(INDEX(BD:BD,IFERROR(MATCH($B184-Annex!$B$4/60,$B:$B),2)):BD184),IF(Data!$B$2="",0,"-"))</f>
        <v>-8.7324457395183881</v>
      </c>
      <c r="AY184" s="50">
        <f>IFERROR(AVERAGE(INDEX(BE:BE,IFERROR(MATCH($B184-Annex!$B$4/60,$B:$B),2)):BE184),IF(Data!$B$2="",0,"-"))</f>
        <v>2.6433164362779094</v>
      </c>
      <c r="AZ184" s="50">
        <f>IFERROR(AVERAGE(INDEX(BF:BF,IFERROR(MATCH($B184-Annex!$B$4/60,$B:$B),2)):BF184),IF(Data!$B$2="",0,"-"))</f>
        <v>2.1059641931859834</v>
      </c>
      <c r="BA184" s="50">
        <f>IFERROR((5.670373*10^-8*(BG184+273.15)^4+((Annex!$B$5+Annex!$B$6)*(BG184-J184)+Annex!$B$7*(BG184-INDEX(BG:BG,IFERROR(MATCH($B184-Annex!$B$9/60,$B:$B),2)))/(60*($B184-INDEX($B:$B,IFERROR(MATCH($B184-Annex!$B$9/60,$B:$B),2)))))/Annex!$B$8)/1000,IF(Data!$B$2="",0,"-"))</f>
        <v>32.070313299759768</v>
      </c>
      <c r="BB184" s="50">
        <f>IFERROR((5.670373*10^-8*(BH184+273.15)^4+((Annex!$B$5+Annex!$B$6)*(BH184-M184)+Annex!$B$7*(BH184-INDEX(BH:BH,IFERROR(MATCH($B184-Annex!$B$9/60,$B:$B),2)))/(60*($B184-INDEX($B:$B,IFERROR(MATCH($B184-Annex!$B$9/60,$B:$B),2)))))/Annex!$B$8)/1000,IF(Data!$B$2="",0,"-"))</f>
        <v>19.551325152045074</v>
      </c>
      <c r="BC184" s="50">
        <f>IFERROR((5.670373*10^-8*(BI184+273.15)^4+((Annex!$B$5+Annex!$B$6)*(BI184-P184)+Annex!$B$7*(BI184-INDEX(BI:BI,IFERROR(MATCH($B184-Annex!$B$9/60,$B:$B),2)))/(60*($B184-INDEX($B:$B,IFERROR(MATCH($B184-Annex!$B$9/60,$B:$B),2)))))/Annex!$B$8)/1000,IF(Data!$B$2="",0,"-"))</f>
        <v>6.2523590562127742</v>
      </c>
      <c r="BD184" s="50">
        <f>IFERROR((5.670373*10^-8*(BJ184+273.15)^4+((Annex!$B$5+Annex!$B$6)*(BJ184-S184)+Annex!$B$7*(BJ184-INDEX(BJ:BJ,IFERROR(MATCH($B184-Annex!$B$9/60,$B:$B),2)))/(60*($B184-INDEX($B:$B,IFERROR(MATCH($B184-Annex!$B$9/60,$B:$B),2)))))/Annex!$B$8)/1000,IF(Data!$B$2="",0,"-"))</f>
        <v>99.077457906008362</v>
      </c>
      <c r="BE184" s="50">
        <f>IFERROR((5.670373*10^-8*(BK184+273.15)^4+((Annex!$B$5+Annex!$B$6)*(BK184-V184)+Annex!$B$7*(BK184-INDEX(BK:BK,IFERROR(MATCH($B184-Annex!$B$9/60,$B:$B),2)))/(60*($B184-INDEX($B:$B,IFERROR(MATCH($B184-Annex!$B$9/60,$B:$B),2)))))/Annex!$B$8)/1000,IF(Data!$B$2="",0,"-"))</f>
        <v>2.9039810774264114</v>
      </c>
      <c r="BF184" s="50">
        <f>IFERROR((5.670373*10^-8*(BL184+273.15)^4+((Annex!$B$5+Annex!$B$6)*(BL184-Y184)+Annex!$B$7*(BL184-INDEX(BL:BL,IFERROR(MATCH($B184-Annex!$B$9/60,$B:$B),2)))/(60*($B184-INDEX($B:$B,IFERROR(MATCH($B184-Annex!$B$9/60,$B:$B),2)))))/Annex!$B$8)/1000,IF(Data!$B$2="",0,"-"))</f>
        <v>2.229110738513044</v>
      </c>
      <c r="BG184" s="20">
        <v>528.49400000000003</v>
      </c>
      <c r="BH184" s="20">
        <v>269.29500000000002</v>
      </c>
      <c r="BI184" s="20">
        <v>168.33099999999999</v>
      </c>
      <c r="BJ184" s="20">
        <v>169.166</v>
      </c>
      <c r="BK184" s="20">
        <v>79.165000000000006</v>
      </c>
      <c r="BL184" s="20">
        <v>72.62</v>
      </c>
    </row>
    <row r="185" spans="1:64" x14ac:dyDescent="0.3">
      <c r="A185" s="5">
        <v>184</v>
      </c>
      <c r="B185" s="19">
        <v>16.515500005334616</v>
      </c>
      <c r="C185" s="20">
        <v>128.72488899999999</v>
      </c>
      <c r="D185" s="20">
        <v>127.525481</v>
      </c>
      <c r="E185" s="20">
        <v>160.378377</v>
      </c>
      <c r="F185" s="49">
        <f>IFERROR(SUM(C185:E185),IF(Data!$B$2="",0,"-"))</f>
        <v>416.62874699999998</v>
      </c>
      <c r="G185" s="50">
        <f>IFERROR(F185-Annex!$B$10,IF(Data!$B$2="",0,"-"))</f>
        <v>140.00074699999999</v>
      </c>
      <c r="H185" s="50">
        <f>IFERROR(-14000*(G185-INDEX(G:G,IFERROR(MATCH($B185-Annex!$B$11/60,$B:$B),2)))/(60*($B185-INDEX($B:$B,IFERROR(MATCH($B185-Annex!$B$11/60,$B:$B),2)))),IF(Data!$B$2="",0,"-"))</f>
        <v>517.80666714693439</v>
      </c>
      <c r="I185" s="20">
        <v>2.8012317800000002</v>
      </c>
      <c r="J185" s="20">
        <v>499.62799999999999</v>
      </c>
      <c r="K185" s="20">
        <v>9.8999999999999993E+37</v>
      </c>
      <c r="L185" s="20">
        <v>715.94799999999998</v>
      </c>
      <c r="M185" s="20">
        <v>338.41800000000001</v>
      </c>
      <c r="N185" s="20">
        <v>630.80899999999997</v>
      </c>
      <c r="O185" s="20">
        <v>722.61199999999997</v>
      </c>
      <c r="P185" s="20">
        <v>104.66500000000001</v>
      </c>
      <c r="Q185" s="20">
        <v>330.904</v>
      </c>
      <c r="R185" s="20">
        <v>676.19</v>
      </c>
      <c r="S185" s="20">
        <v>137.142</v>
      </c>
      <c r="T185" s="20">
        <v>39.92</v>
      </c>
      <c r="U185" s="20">
        <v>528.52700000000004</v>
      </c>
      <c r="V185" s="20">
        <v>42.088000000000001</v>
      </c>
      <c r="W185" s="20">
        <v>378.24</v>
      </c>
      <c r="X185" s="20">
        <v>158.22300000000001</v>
      </c>
      <c r="Y185" s="20">
        <v>47.396000000000001</v>
      </c>
      <c r="Z185" s="20">
        <v>138.97300000000001</v>
      </c>
      <c r="AA185" s="20">
        <v>84.24</v>
      </c>
      <c r="AB185" s="20">
        <v>168.27699999999999</v>
      </c>
      <c r="AC185" s="20">
        <v>81.317999999999998</v>
      </c>
      <c r="AD185" s="20">
        <v>130.63499999999999</v>
      </c>
      <c r="AE185" s="20">
        <v>56.628999999999998</v>
      </c>
      <c r="AF185" s="50">
        <f>IFERROR(AVERAGE(INDEX(AJ:AJ,IFERROR(MATCH($B185-Annex!$B$4/60,$B:$B),2)):AJ185),IF(Data!$B$2="",0,"-"))</f>
        <v>12.802458199416785</v>
      </c>
      <c r="AG185" s="50">
        <f>IFERROR(AVERAGE(INDEX(AK:AK,IFERROR(MATCH($B185-Annex!$B$4/60,$B:$B),2)):AK185),IF(Data!$B$2="",0,"-"))</f>
        <v>3.9685062792633374</v>
      </c>
      <c r="AH185" s="50">
        <f>IFERROR(AVERAGE(INDEX(AL:AL,IFERROR(MATCH($B185-Annex!$B$4/60,$B:$B),2)):AL185),IF(Data!$B$2="",0,"-"))</f>
        <v>0.46264251568636494</v>
      </c>
      <c r="AI185" s="50">
        <f>IFERROR(AVERAGE(INDEX(AM:AM,IFERROR(MATCH($B185-Annex!$B$4/60,$B:$B),2)):AM185),IF(Data!$B$2="",0,"-"))</f>
        <v>-9.6344519578219572</v>
      </c>
      <c r="AJ185" s="50">
        <f>IFERROR((5.670373*10^-8*(AN185+273.15)^4+((Annex!$B$5+Annex!$B$6)*(AN185-J185)+Annex!$B$7*(AN185-INDEX(AN:AN,IFERROR(MATCH($B185-Annex!$B$9/60,$B:$B),2)))/(60*($B185-INDEX($B:$B,IFERROR(MATCH($B185-Annex!$B$9/60,$B:$B),2)))))/Annex!$B$8)/1000,IF(Data!$B$2="",0,"-"))</f>
        <v>16.101949323813834</v>
      </c>
      <c r="AK185" s="50">
        <f>IFERROR((5.670373*10^-8*(AO185+273.15)^4+((Annex!$B$5+Annex!$B$6)*(AO185-M185)+Annex!$B$7*(AO185-INDEX(AO:AO,IFERROR(MATCH($B185-Annex!$B$9/60,$B:$B),2)))/(60*($B185-INDEX($B:$B,IFERROR(MATCH($B185-Annex!$B$9/60,$B:$B),2)))))/Annex!$B$8)/1000,IF(Data!$B$2="",0,"-"))</f>
        <v>-9.5906085967125065</v>
      </c>
      <c r="AL185" s="50">
        <f>IFERROR((5.670373*10^-8*(AP185+273.15)^4+((Annex!$B$5+Annex!$B$6)*(AP185-P185)+Annex!$B$7*(AP185-INDEX(AP:AP,IFERROR(MATCH($B185-Annex!$B$9/60,$B:$B),2)))/(60*($B185-INDEX($B:$B,IFERROR(MATCH($B185-Annex!$B$9/60,$B:$B),2)))))/Annex!$B$8)/1000,IF(Data!$B$2="",0,"-"))</f>
        <v>0.63533814896788587</v>
      </c>
      <c r="AM185" s="50">
        <f>IFERROR((5.670373*10^-8*(AQ185+273.15)^4+((Annex!$B$5+Annex!$B$6)*(AQ185-S185)+Annex!$B$7*(AQ185-INDEX(AQ:AQ,IFERROR(MATCH($B185-Annex!$B$9/60,$B:$B),2)))/(60*($B185-INDEX($B:$B,IFERROR(MATCH($B185-Annex!$B$9/60,$B:$B),2)))))/Annex!$B$8)/1000,IF(Data!$B$2="",0,"-"))</f>
        <v>-33.569570677295943</v>
      </c>
      <c r="AN185" s="20">
        <v>337.84</v>
      </c>
      <c r="AO185" s="20">
        <v>88.897000000000006</v>
      </c>
      <c r="AP185" s="20">
        <v>65.471999999999994</v>
      </c>
      <c r="AQ185" s="20">
        <v>146.648</v>
      </c>
      <c r="AR185" s="20">
        <v>594.91899999999998</v>
      </c>
      <c r="AS185" s="20">
        <v>81.522999999999996</v>
      </c>
      <c r="AT185" s="20">
        <v>192.63499999999999</v>
      </c>
      <c r="AU185" s="50">
        <f>IFERROR(AVERAGE(INDEX(BA:BA,IFERROR(MATCH($B185-Annex!$B$4/60,$B:$B),2)):BA185),IF(Data!$B$2="",0,"-"))</f>
        <v>29.956731775129779</v>
      </c>
      <c r="AV185" s="50">
        <f>IFERROR(AVERAGE(INDEX(BB:BB,IFERROR(MATCH($B185-Annex!$B$4/60,$B:$B),2)):BB185),IF(Data!$B$2="",0,"-"))</f>
        <v>27.981869313459054</v>
      </c>
      <c r="AW185" s="50">
        <f>IFERROR(AVERAGE(INDEX(BC:BC,IFERROR(MATCH($B185-Annex!$B$4/60,$B:$B),2)):BC185),IF(Data!$B$2="",0,"-"))</f>
        <v>5.8941310388946055</v>
      </c>
      <c r="AX185" s="50">
        <f>IFERROR(AVERAGE(INDEX(BD:BD,IFERROR(MATCH($B185-Annex!$B$4/60,$B:$B),2)):BD185),IF(Data!$B$2="",0,"-"))</f>
        <v>7.788889453960449</v>
      </c>
      <c r="AY185" s="50">
        <f>IFERROR(AVERAGE(INDEX(BE:BE,IFERROR(MATCH($B185-Annex!$B$4/60,$B:$B),2)):BE185),IF(Data!$B$2="",0,"-"))</f>
        <v>2.716169177156869</v>
      </c>
      <c r="AZ185" s="50">
        <f>IFERROR(AVERAGE(INDEX(BF:BF,IFERROR(MATCH($B185-Annex!$B$4/60,$B:$B),2)):BF185),IF(Data!$B$2="",0,"-"))</f>
        <v>2.1357449115437022</v>
      </c>
      <c r="BA185" s="50">
        <f>IFERROR((5.670373*10^-8*(BG185+273.15)^4+((Annex!$B$5+Annex!$B$6)*(BG185-J185)+Annex!$B$7*(BG185-INDEX(BG:BG,IFERROR(MATCH($B185-Annex!$B$9/60,$B:$B),2)))/(60*($B185-INDEX($B:$B,IFERROR(MATCH($B185-Annex!$B$9/60,$B:$B),2)))))/Annex!$B$8)/1000,IF(Data!$B$2="",0,"-"))</f>
        <v>34.110801883984806</v>
      </c>
      <c r="BB185" s="50">
        <f>IFERROR((5.670373*10^-8*(BH185+273.15)^4+((Annex!$B$5+Annex!$B$6)*(BH185-M185)+Annex!$B$7*(BH185-INDEX(BH:BH,IFERROR(MATCH($B185-Annex!$B$9/60,$B:$B),2)))/(60*($B185-INDEX($B:$B,IFERROR(MATCH($B185-Annex!$B$9/60,$B:$B),2)))))/Annex!$B$8)/1000,IF(Data!$B$2="",0,"-"))</f>
        <v>-50.1114070283489</v>
      </c>
      <c r="BC185" s="50">
        <f>IFERROR((5.670373*10^-8*(BI185+273.15)^4+((Annex!$B$5+Annex!$B$6)*(BI185-P185)+Annex!$B$7*(BI185-INDEX(BI:BI,IFERROR(MATCH($B185-Annex!$B$9/60,$B:$B),2)))/(60*($B185-INDEX($B:$B,IFERROR(MATCH($B185-Annex!$B$9/60,$B:$B),2)))))/Annex!$B$8)/1000,IF(Data!$B$2="",0,"-"))</f>
        <v>6.3763417703999004</v>
      </c>
      <c r="BD185" s="50">
        <f>IFERROR((5.670373*10^-8*(BJ185+273.15)^4+((Annex!$B$5+Annex!$B$6)*(BJ185-S185)+Annex!$B$7*(BJ185-INDEX(BJ:BJ,IFERROR(MATCH($B185-Annex!$B$9/60,$B:$B),2)))/(60*($B185-INDEX($B:$B,IFERROR(MATCH($B185-Annex!$B$9/60,$B:$B),2)))))/Annex!$B$8)/1000,IF(Data!$B$2="",0,"-"))</f>
        <v>12.615585961182834</v>
      </c>
      <c r="BE185" s="50">
        <f>IFERROR((5.670373*10^-8*(BK185+273.15)^4+((Annex!$B$5+Annex!$B$6)*(BK185-V185)+Annex!$B$7*(BK185-INDEX(BK:BK,IFERROR(MATCH($B185-Annex!$B$9/60,$B:$B),2)))/(60*($B185-INDEX($B:$B,IFERROR(MATCH($B185-Annex!$B$9/60,$B:$B),2)))))/Annex!$B$8)/1000,IF(Data!$B$2="",0,"-"))</f>
        <v>2.9884885550646891</v>
      </c>
      <c r="BF185" s="50">
        <f>IFERROR((5.670373*10^-8*(BL185+273.15)^4+((Annex!$B$5+Annex!$B$6)*(BL185-Y185)+Annex!$B$7*(BL185-INDEX(BL:BL,IFERROR(MATCH($B185-Annex!$B$9/60,$B:$B),2)))/(60*($B185-INDEX($B:$B,IFERROR(MATCH($B185-Annex!$B$9/60,$B:$B),2)))))/Annex!$B$8)/1000,IF(Data!$B$2="",0,"-"))</f>
        <v>2.2637246858455593</v>
      </c>
      <c r="BG185" s="20">
        <v>537.77</v>
      </c>
      <c r="BH185" s="20">
        <v>314.84500000000003</v>
      </c>
      <c r="BI185" s="20">
        <v>171.261</v>
      </c>
      <c r="BJ185" s="20">
        <v>158.04599999999999</v>
      </c>
      <c r="BK185" s="20">
        <v>80.515000000000001</v>
      </c>
      <c r="BL185" s="20">
        <v>73.561000000000007</v>
      </c>
    </row>
    <row r="186" spans="1:64" x14ac:dyDescent="0.3">
      <c r="A186" s="5">
        <v>185</v>
      </c>
      <c r="B186" s="19">
        <v>16.611666670069098</v>
      </c>
      <c r="C186" s="20">
        <v>128.61667199999999</v>
      </c>
      <c r="D186" s="20">
        <v>127.443229</v>
      </c>
      <c r="E186" s="20">
        <v>160.270814</v>
      </c>
      <c r="F186" s="49">
        <f>IFERROR(SUM(C186:E186),IF(Data!$B$2="",0,"-"))</f>
        <v>416.33071499999994</v>
      </c>
      <c r="G186" s="50">
        <f>IFERROR(F186-Annex!$B$10,IF(Data!$B$2="",0,"-"))</f>
        <v>139.70271499999996</v>
      </c>
      <c r="H186" s="50">
        <f>IFERROR(-14000*(G186-INDEX(G:G,IFERROR(MATCH($B186-Annex!$B$11/60,$B:$B),2)))/(60*($B186-INDEX($B:$B,IFERROR(MATCH($B186-Annex!$B$11/60,$B:$B),2)))),IF(Data!$B$2="",0,"-"))</f>
        <v>552.52792609203311</v>
      </c>
      <c r="I186" s="20">
        <v>2.8836818100000001</v>
      </c>
      <c r="J186" s="20">
        <v>507.07799999999997</v>
      </c>
      <c r="K186" s="20">
        <v>9.8999999999999993E+37</v>
      </c>
      <c r="L186" s="20">
        <v>719.66200000000003</v>
      </c>
      <c r="M186" s="20">
        <v>198.25200000000001</v>
      </c>
      <c r="N186" s="20">
        <v>861.76599999999996</v>
      </c>
      <c r="O186" s="20">
        <v>727.82899999999995</v>
      </c>
      <c r="P186" s="20">
        <v>110.178</v>
      </c>
      <c r="Q186" s="20">
        <v>253.97200000000001</v>
      </c>
      <c r="R186" s="20">
        <v>681.83799999999997</v>
      </c>
      <c r="S186" s="20">
        <v>217.042</v>
      </c>
      <c r="T186" s="20">
        <v>293.04300000000001</v>
      </c>
      <c r="U186" s="20">
        <v>535.81600000000003</v>
      </c>
      <c r="V186" s="20">
        <v>41.253999999999998</v>
      </c>
      <c r="W186" s="20">
        <v>400.18099999999998</v>
      </c>
      <c r="X186" s="20">
        <v>167.352</v>
      </c>
      <c r="Y186" s="20">
        <v>47.896999999999998</v>
      </c>
      <c r="Z186" s="20">
        <v>320.322</v>
      </c>
      <c r="AA186" s="20">
        <v>85.314999999999998</v>
      </c>
      <c r="AB186" s="20">
        <v>148.63499999999999</v>
      </c>
      <c r="AC186" s="20">
        <v>79.590999999999994</v>
      </c>
      <c r="AD186" s="20">
        <v>78.308999999999997</v>
      </c>
      <c r="AE186" s="20">
        <v>57.348999999999997</v>
      </c>
      <c r="AF186" s="50">
        <f>IFERROR(AVERAGE(INDEX(AJ:AJ,IFERROR(MATCH($B186-Annex!$B$4/60,$B:$B),2)):AJ186),IF(Data!$B$2="",0,"-"))</f>
        <v>13.731733606211918</v>
      </c>
      <c r="AG186" s="50">
        <f>IFERROR(AVERAGE(INDEX(AK:AK,IFERROR(MATCH($B186-Annex!$B$4/60,$B:$B),2)):AK186),IF(Data!$B$2="",0,"-"))</f>
        <v>10.160638119711924</v>
      </c>
      <c r="AH186" s="50">
        <f>IFERROR(AVERAGE(INDEX(AL:AL,IFERROR(MATCH($B186-Annex!$B$4/60,$B:$B),2)):AL186),IF(Data!$B$2="",0,"-"))</f>
        <v>0.45641734736758061</v>
      </c>
      <c r="AI186" s="50">
        <f>IFERROR(AVERAGE(INDEX(AM:AM,IFERROR(MATCH($B186-Annex!$B$4/60,$B:$B),2)):AM186),IF(Data!$B$2="",0,"-"))</f>
        <v>-16.764962774037691</v>
      </c>
      <c r="AJ186" s="50">
        <f>IFERROR((5.670373*10^-8*(AN186+273.15)^4+((Annex!$B$5+Annex!$B$6)*(AN186-J186)+Annex!$B$7*(AN186-INDEX(AN:AN,IFERROR(MATCH($B186-Annex!$B$9/60,$B:$B),2)))/(60*($B186-INDEX($B:$B,IFERROR(MATCH($B186-Annex!$B$9/60,$B:$B),2)))))/Annex!$B$8)/1000,IF(Data!$B$2="",0,"-"))</f>
        <v>17.386487716058188</v>
      </c>
      <c r="AK186" s="50">
        <f>IFERROR((5.670373*10^-8*(AO186+273.15)^4+((Annex!$B$5+Annex!$B$6)*(AO186-M186)+Annex!$B$7*(AO186-INDEX(AO:AO,IFERROR(MATCH($B186-Annex!$B$9/60,$B:$B),2)))/(60*($B186-INDEX($B:$B,IFERROR(MATCH($B186-Annex!$B$9/60,$B:$B),2)))))/Annex!$B$8)/1000,IF(Data!$B$2="",0,"-"))</f>
        <v>88.486445110709525</v>
      </c>
      <c r="AL186" s="50">
        <f>IFERROR((5.670373*10^-8*(AP186+273.15)^4+((Annex!$B$5+Annex!$B$6)*(AP186-P186)+Annex!$B$7*(AP186-INDEX(AP:AP,IFERROR(MATCH($B186-Annex!$B$9/60,$B:$B),2)))/(60*($B186-INDEX($B:$B,IFERROR(MATCH($B186-Annex!$B$9/60,$B:$B),2)))))/Annex!$B$8)/1000,IF(Data!$B$2="",0,"-"))</f>
        <v>0.60083168012646415</v>
      </c>
      <c r="AM186" s="50">
        <f>IFERROR((5.670373*10^-8*(AQ186+273.15)^4+((Annex!$B$5+Annex!$B$6)*(AQ186-S186)+Annex!$B$7*(AQ186-INDEX(AQ:AQ,IFERROR(MATCH($B186-Annex!$B$9/60,$B:$B),2)))/(60*($B186-INDEX($B:$B,IFERROR(MATCH($B186-Annex!$B$9/60,$B:$B),2)))))/Annex!$B$8)/1000,IF(Data!$B$2="",0,"-"))</f>
        <v>56.366471314505795</v>
      </c>
      <c r="AN186" s="20">
        <v>351.33800000000002</v>
      </c>
      <c r="AO186" s="20">
        <v>243.77</v>
      </c>
      <c r="AP186" s="20">
        <v>66.445999999999998</v>
      </c>
      <c r="AQ186" s="20">
        <v>272.738</v>
      </c>
      <c r="AR186" s="20">
        <v>597.173</v>
      </c>
      <c r="AS186" s="20">
        <v>82.052000000000007</v>
      </c>
      <c r="AT186" s="20">
        <v>73.935000000000002</v>
      </c>
      <c r="AU186" s="50">
        <f>IFERROR(AVERAGE(INDEX(BA:BA,IFERROR(MATCH($B186-Annex!$B$4/60,$B:$B),2)):BA186),IF(Data!$B$2="",0,"-"))</f>
        <v>30.982278855416855</v>
      </c>
      <c r="AV186" s="50">
        <f>IFERROR(AVERAGE(INDEX(BB:BB,IFERROR(MATCH($B186-Annex!$B$4/60,$B:$B),2)):BB186),IF(Data!$B$2="",0,"-"))</f>
        <v>18.086126980038021</v>
      </c>
      <c r="AW186" s="50">
        <f>IFERROR(AVERAGE(INDEX(BC:BC,IFERROR(MATCH($B186-Annex!$B$4/60,$B:$B),2)):BC186),IF(Data!$B$2="",0,"-"))</f>
        <v>6.0048537760135821</v>
      </c>
      <c r="AX186" s="50">
        <f>IFERROR(AVERAGE(INDEX(BD:BD,IFERROR(MATCH($B186-Annex!$B$4/60,$B:$B),2)):BD186),IF(Data!$B$2="",0,"-"))</f>
        <v>9.5211183460235418</v>
      </c>
      <c r="AY186" s="50">
        <f>IFERROR(AVERAGE(INDEX(BE:BE,IFERROR(MATCH($B186-Annex!$B$4/60,$B:$B),2)):BE186),IF(Data!$B$2="",0,"-"))</f>
        <v>2.7899784902197089</v>
      </c>
      <c r="AZ186" s="50">
        <f>IFERROR(AVERAGE(INDEX(BF:BF,IFERROR(MATCH($B186-Annex!$B$4/60,$B:$B),2)):BF186),IF(Data!$B$2="",0,"-"))</f>
        <v>2.1692303515622697</v>
      </c>
      <c r="BA186" s="50">
        <f>IFERROR((5.670373*10^-8*(BG186+273.15)^4+((Annex!$B$5+Annex!$B$6)*(BG186-J186)+Annex!$B$7*(BG186-INDEX(BG:BG,IFERROR(MATCH($B186-Annex!$B$9/60,$B:$B),2)))/(60*($B186-INDEX($B:$B,IFERROR(MATCH($B186-Annex!$B$9/60,$B:$B),2)))))/Annex!$B$8)/1000,IF(Data!$B$2="",0,"-"))</f>
        <v>34.09125006226126</v>
      </c>
      <c r="BB186" s="50">
        <f>IFERROR((5.670373*10^-8*(BH186+273.15)^4+((Annex!$B$5+Annex!$B$6)*(BH186-M186)+Annex!$B$7*(BH186-INDEX(BH:BH,IFERROR(MATCH($B186-Annex!$B$9/60,$B:$B),2)))/(60*($B186-INDEX($B:$B,IFERROR(MATCH($B186-Annex!$B$9/60,$B:$B),2)))))/Annex!$B$8)/1000,IF(Data!$B$2="",0,"-"))</f>
        <v>-65.607336013509638</v>
      </c>
      <c r="BC186" s="50">
        <f>IFERROR((5.670373*10^-8*(BI186+273.15)^4+((Annex!$B$5+Annex!$B$6)*(BI186-P186)+Annex!$B$7*(BI186-INDEX(BI:BI,IFERROR(MATCH($B186-Annex!$B$9/60,$B:$B),2)))/(60*($B186-INDEX($B:$B,IFERROR(MATCH($B186-Annex!$B$9/60,$B:$B),2)))))/Annex!$B$8)/1000,IF(Data!$B$2="",0,"-"))</f>
        <v>6.3629174744315717</v>
      </c>
      <c r="BD186" s="50">
        <f>IFERROR((5.670373*10^-8*(BJ186+273.15)^4+((Annex!$B$5+Annex!$B$6)*(BJ186-S186)+Annex!$B$7*(BJ186-INDEX(BJ:BJ,IFERROR(MATCH($B186-Annex!$B$9/60,$B:$B),2)))/(60*($B186-INDEX($B:$B,IFERROR(MATCH($B186-Annex!$B$9/60,$B:$B),2)))))/Annex!$B$8)/1000,IF(Data!$B$2="",0,"-"))</f>
        <v>-45.297298353071874</v>
      </c>
      <c r="BE186" s="50">
        <f>IFERROR((5.670373*10^-8*(BK186+273.15)^4+((Annex!$B$5+Annex!$B$6)*(BK186-V186)+Annex!$B$7*(BK186-INDEX(BK:BK,IFERROR(MATCH($B186-Annex!$B$9/60,$B:$B),2)))/(60*($B186-INDEX($B:$B,IFERROR(MATCH($B186-Annex!$B$9/60,$B:$B),2)))))/Annex!$B$8)/1000,IF(Data!$B$2="",0,"-"))</f>
        <v>3.0319340727695514</v>
      </c>
      <c r="BF186" s="50">
        <f>IFERROR((5.670373*10^-8*(BL186+273.15)^4+((Annex!$B$5+Annex!$B$6)*(BL186-Y186)+Annex!$B$7*(BL186-INDEX(BL:BL,IFERROR(MATCH($B186-Annex!$B$9/60,$B:$B),2)))/(60*($B186-INDEX($B:$B,IFERROR(MATCH($B186-Annex!$B$9/60,$B:$B),2)))))/Annex!$B$8)/1000,IF(Data!$B$2="",0,"-"))</f>
        <v>2.3132345903984612</v>
      </c>
      <c r="BG186" s="20">
        <v>545.55799999999999</v>
      </c>
      <c r="BH186" s="20">
        <v>125.301</v>
      </c>
      <c r="BI186" s="20">
        <v>174.172</v>
      </c>
      <c r="BJ186" s="20">
        <v>74.653000000000006</v>
      </c>
      <c r="BK186" s="20">
        <v>81.846999999999994</v>
      </c>
      <c r="BL186" s="20">
        <v>74.566999999999993</v>
      </c>
    </row>
    <row r="187" spans="1:64" x14ac:dyDescent="0.3">
      <c r="A187" s="5">
        <v>186</v>
      </c>
      <c r="B187" s="19">
        <v>16.707666671136394</v>
      </c>
      <c r="C187" s="20">
        <v>128.58412799999999</v>
      </c>
      <c r="D187" s="20">
        <v>127.30152</v>
      </c>
      <c r="E187" s="20">
        <v>160.21378100000001</v>
      </c>
      <c r="F187" s="49">
        <f>IFERROR(SUM(C187:E187),IF(Data!$B$2="",0,"-"))</f>
        <v>416.09942899999999</v>
      </c>
      <c r="G187" s="50">
        <f>IFERROR(F187-Annex!$B$10,IF(Data!$B$2="",0,"-"))</f>
        <v>139.471429</v>
      </c>
      <c r="H187" s="50">
        <f>IFERROR(-14000*(G187-INDEX(G:G,IFERROR(MATCH($B187-Annex!$B$11/60,$B:$B),2)))/(60*($B187-INDEX($B:$B,IFERROR(MATCH($B187-Annex!$B$11/60,$B:$B),2)))),IF(Data!$B$2="",0,"-"))</f>
        <v>562.59176717861624</v>
      </c>
      <c r="I187" s="20">
        <v>2.9249068199999999</v>
      </c>
      <c r="J187" s="20">
        <v>541.72199999999998</v>
      </c>
      <c r="K187" s="20">
        <v>9.8999999999999993E+37</v>
      </c>
      <c r="L187" s="20">
        <v>720.36099999999999</v>
      </c>
      <c r="M187" s="20">
        <v>272.20100000000002</v>
      </c>
      <c r="N187" s="20">
        <v>585.56399999999996</v>
      </c>
      <c r="O187" s="20">
        <v>727.76</v>
      </c>
      <c r="P187" s="20">
        <v>108.041</v>
      </c>
      <c r="Q187" s="20">
        <v>477.13200000000001</v>
      </c>
      <c r="R187" s="20">
        <v>682.16</v>
      </c>
      <c r="S187" s="20">
        <v>119.527</v>
      </c>
      <c r="T187" s="20">
        <v>-173.30799999999999</v>
      </c>
      <c r="U187" s="20">
        <v>537.46799999999996</v>
      </c>
      <c r="V187" s="20">
        <v>40.299999999999997</v>
      </c>
      <c r="W187" s="20">
        <v>331.02100000000002</v>
      </c>
      <c r="X187" s="20">
        <v>174.066</v>
      </c>
      <c r="Y187" s="20">
        <v>48.875999999999998</v>
      </c>
      <c r="Z187" s="20">
        <v>253.149</v>
      </c>
      <c r="AA187" s="20">
        <v>85.793999999999997</v>
      </c>
      <c r="AB187" s="20">
        <v>139.13</v>
      </c>
      <c r="AC187" s="20">
        <v>76.463999999999999</v>
      </c>
      <c r="AD187" s="20">
        <v>299.39</v>
      </c>
      <c r="AE187" s="20">
        <v>57.246000000000002</v>
      </c>
      <c r="AF187" s="50">
        <f>IFERROR(AVERAGE(INDEX(AJ:AJ,IFERROR(MATCH($B187-Annex!$B$4/60,$B:$B),2)):AJ187),IF(Data!$B$2="",0,"-"))</f>
        <v>14.793534565103469</v>
      </c>
      <c r="AG187" s="50">
        <f>IFERROR(AVERAGE(INDEX(AK:AK,IFERROR(MATCH($B187-Annex!$B$4/60,$B:$B),2)):AK187),IF(Data!$B$2="",0,"-"))</f>
        <v>38.032170834816363</v>
      </c>
      <c r="AH187" s="50">
        <f>IFERROR(AVERAGE(INDEX(AL:AL,IFERROR(MATCH($B187-Annex!$B$4/60,$B:$B),2)):AL187),IF(Data!$B$2="",0,"-"))</f>
        <v>0.53939913753546087</v>
      </c>
      <c r="AI187" s="50">
        <f>IFERROR(AVERAGE(INDEX(AM:AM,IFERROR(MATCH($B187-Annex!$B$4/60,$B:$B),2)):AM187),IF(Data!$B$2="",0,"-"))</f>
        <v>-12.006604423094782</v>
      </c>
      <c r="AJ187" s="50">
        <f>IFERROR((5.670373*10^-8*(AN187+273.15)^4+((Annex!$B$5+Annex!$B$6)*(AN187-J187)+Annex!$B$7*(AN187-INDEX(AN:AN,IFERROR(MATCH($B187-Annex!$B$9/60,$B:$B),2)))/(60*($B187-INDEX($B:$B,IFERROR(MATCH($B187-Annex!$B$9/60,$B:$B),2)))))/Annex!$B$8)/1000,IF(Data!$B$2="",0,"-"))</f>
        <v>18.583773218242598</v>
      </c>
      <c r="AK187" s="50">
        <f>IFERROR((5.670373*10^-8*(AO187+273.15)^4+((Annex!$B$5+Annex!$B$6)*(AO187-M187)+Annex!$B$7*(AO187-INDEX(AO:AO,IFERROR(MATCH($B187-Annex!$B$9/60,$B:$B),2)))/(60*($B187-INDEX($B:$B,IFERROR(MATCH($B187-Annex!$B$9/60,$B:$B),2)))))/Annex!$B$8)/1000,IF(Data!$B$2="",0,"-"))</f>
        <v>124.22619252580638</v>
      </c>
      <c r="AL187" s="50">
        <f>IFERROR((5.670373*10^-8*(AP187+273.15)^4+((Annex!$B$5+Annex!$B$6)*(AP187-P187)+Annex!$B$7*(AP187-INDEX(AP:AP,IFERROR(MATCH($B187-Annex!$B$9/60,$B:$B),2)))/(60*($B187-INDEX($B:$B,IFERROR(MATCH($B187-Annex!$B$9/60,$B:$B),2)))))/Annex!$B$8)/1000,IF(Data!$B$2="",0,"-"))</f>
        <v>0.69448734427557579</v>
      </c>
      <c r="AM187" s="50">
        <f>IFERROR((5.670373*10^-8*(AQ187+273.15)^4+((Annex!$B$5+Annex!$B$6)*(AQ187-S187)+Annex!$B$7*(AQ187-INDEX(AQ:AQ,IFERROR(MATCH($B187-Annex!$B$9/60,$B:$B),2)))/(60*($B187-INDEX($B:$B,IFERROR(MATCH($B187-Annex!$B$9/60,$B:$B),2)))))/Annex!$B$8)/1000,IF(Data!$B$2="",0,"-"))</f>
        <v>40.913630221746224</v>
      </c>
      <c r="AN187" s="20">
        <v>366.47</v>
      </c>
      <c r="AO187" s="20">
        <v>340.661</v>
      </c>
      <c r="AP187" s="20">
        <v>67.334999999999994</v>
      </c>
      <c r="AQ187" s="20">
        <v>223.75899999999999</v>
      </c>
      <c r="AR187" s="20">
        <v>599.14499999999998</v>
      </c>
      <c r="AS187" s="20">
        <v>82.718000000000004</v>
      </c>
      <c r="AT187" s="20">
        <v>57.555999999999997</v>
      </c>
      <c r="AU187" s="50">
        <f>IFERROR(AVERAGE(INDEX(BA:BA,IFERROR(MATCH($B187-Annex!$B$4/60,$B:$B),2)):BA187),IF(Data!$B$2="",0,"-"))</f>
        <v>31.970497083247761</v>
      </c>
      <c r="AV187" s="50">
        <f>IFERROR(AVERAGE(INDEX(BB:BB,IFERROR(MATCH($B187-Annex!$B$4/60,$B:$B),2)):BB187),IF(Data!$B$2="",0,"-"))</f>
        <v>2.8760736705263485</v>
      </c>
      <c r="AW187" s="50">
        <f>IFERROR(AVERAGE(INDEX(BC:BC,IFERROR(MATCH($B187-Annex!$B$4/60,$B:$B),2)):BC187),IF(Data!$B$2="",0,"-"))</f>
        <v>6.1309279791556337</v>
      </c>
      <c r="AX187" s="50">
        <f>IFERROR(AVERAGE(INDEX(BD:BD,IFERROR(MATCH($B187-Annex!$B$4/60,$B:$B),2)):BD187),IF(Data!$B$2="",0,"-"))</f>
        <v>4.3143378948740212</v>
      </c>
      <c r="AY187" s="50">
        <f>IFERROR(AVERAGE(INDEX(BE:BE,IFERROR(MATCH($B187-Annex!$B$4/60,$B:$B),2)):BE187),IF(Data!$B$2="",0,"-"))</f>
        <v>2.8670315799081036</v>
      </c>
      <c r="AZ187" s="50">
        <f>IFERROR(AVERAGE(INDEX(BF:BF,IFERROR(MATCH($B187-Annex!$B$4/60,$B:$B),2)):BF187),IF(Data!$B$2="",0,"-"))</f>
        <v>2.2203164118026124</v>
      </c>
      <c r="BA187" s="50">
        <f>IFERROR((5.670373*10^-8*(BG187+273.15)^4+((Annex!$B$5+Annex!$B$6)*(BG187-J187)+Annex!$B$7*(BG187-INDEX(BG:BG,IFERROR(MATCH($B187-Annex!$B$9/60,$B:$B),2)))/(60*($B187-INDEX($B:$B,IFERROR(MATCH($B187-Annex!$B$9/60,$B:$B),2)))))/Annex!$B$8)/1000,IF(Data!$B$2="",0,"-"))</f>
        <v>34.621564511707973</v>
      </c>
      <c r="BB187" s="50">
        <f>IFERROR((5.670373*10^-8*(BH187+273.15)^4+((Annex!$B$5+Annex!$B$6)*(BH187-M187)+Annex!$B$7*(BH187-INDEX(BH:BH,IFERROR(MATCH($B187-Annex!$B$9/60,$B:$B),2)))/(60*($B187-INDEX($B:$B,IFERROR(MATCH($B187-Annex!$B$9/60,$B:$B),2)))))/Annex!$B$8)/1000,IF(Data!$B$2="",0,"-"))</f>
        <v>23.98630736537816</v>
      </c>
      <c r="BC187" s="50">
        <f>IFERROR((5.670373*10^-8*(BI187+273.15)^4+((Annex!$B$5+Annex!$B$6)*(BI187-P187)+Annex!$B$7*(BI187-INDEX(BI:BI,IFERROR(MATCH($B187-Annex!$B$9/60,$B:$B),2)))/(60*($B187-INDEX($B:$B,IFERROR(MATCH($B187-Annex!$B$9/60,$B:$B),2)))))/Annex!$B$8)/1000,IF(Data!$B$2="",0,"-"))</f>
        <v>6.5364200167511264</v>
      </c>
      <c r="BD187" s="50">
        <f>IFERROR((5.670373*10^-8*(BJ187+273.15)^4+((Annex!$B$5+Annex!$B$6)*(BJ187-S187)+Annex!$B$7*(BJ187-INDEX(BJ:BJ,IFERROR(MATCH($B187-Annex!$B$9/60,$B:$B),2)))/(60*($B187-INDEX($B:$B,IFERROR(MATCH($B187-Annex!$B$9/60,$B:$B),2)))))/Annex!$B$8)/1000,IF(Data!$B$2="",0,"-"))</f>
        <v>-46.915367137928371</v>
      </c>
      <c r="BE187" s="50">
        <f>IFERROR((5.670373*10^-8*(BK187+273.15)^4+((Annex!$B$5+Annex!$B$6)*(BK187-V187)+Annex!$B$7*(BK187-INDEX(BK:BK,IFERROR(MATCH($B187-Annex!$B$9/60,$B:$B),2)))/(60*($B187-INDEX($B:$B,IFERROR(MATCH($B187-Annex!$B$9/60,$B:$B),2)))))/Annex!$B$8)/1000,IF(Data!$B$2="",0,"-"))</f>
        <v>3.0753393996165177</v>
      </c>
      <c r="BF187" s="50">
        <f>IFERROR((5.670373*10^-8*(BL187+273.15)^4+((Annex!$B$5+Annex!$B$6)*(BL187-Y187)+Annex!$B$7*(BL187-INDEX(BL:BL,IFERROR(MATCH($B187-Annex!$B$9/60,$B:$B),2)))/(60*($B187-INDEX($B:$B,IFERROR(MATCH($B187-Annex!$B$9/60,$B:$B),2)))))/Annex!$B$8)/1000,IF(Data!$B$2="",0,"-"))</f>
        <v>2.3646356661650261</v>
      </c>
      <c r="BG187" s="20">
        <v>554.67999999999995</v>
      </c>
      <c r="BH187" s="20">
        <v>345.637</v>
      </c>
      <c r="BI187" s="20">
        <v>177.08699999999999</v>
      </c>
      <c r="BJ187" s="20">
        <v>56.645000000000003</v>
      </c>
      <c r="BK187" s="20">
        <v>83.144999999999996</v>
      </c>
      <c r="BL187" s="20">
        <v>75.591999999999999</v>
      </c>
    </row>
    <row r="188" spans="1:64" x14ac:dyDescent="0.3">
      <c r="A188" s="5">
        <v>187</v>
      </c>
      <c r="B188" s="19">
        <v>16.803833335870877</v>
      </c>
      <c r="C188" s="20">
        <v>128.81357700000001</v>
      </c>
      <c r="D188" s="20">
        <v>127.13375499999999</v>
      </c>
      <c r="E188" s="20">
        <v>160.17058900000001</v>
      </c>
      <c r="F188" s="49">
        <f>IFERROR(SUM(C188:E188),IF(Data!$B$2="",0,"-"))</f>
        <v>416.11792100000002</v>
      </c>
      <c r="G188" s="50">
        <f>IFERROR(F188-Annex!$B$10,IF(Data!$B$2="",0,"-"))</f>
        <v>139.48992100000004</v>
      </c>
      <c r="H188" s="50">
        <f>IFERROR(-14000*(G188-INDEX(G:G,IFERROR(MATCH($B188-Annex!$B$11/60,$B:$B),2)))/(60*($B188-INDEX($B:$B,IFERROR(MATCH($B188-Annex!$B$11/60,$B:$B),2)))),IF(Data!$B$2="",0,"-"))</f>
        <v>482.24893439405002</v>
      </c>
      <c r="I188" s="20">
        <v>2.8012317800000002</v>
      </c>
      <c r="J188" s="20">
        <v>558.65</v>
      </c>
      <c r="K188" s="20">
        <v>9.8999999999999993E+37</v>
      </c>
      <c r="L188" s="20">
        <v>720.39499999999998</v>
      </c>
      <c r="M188" s="20">
        <v>279.66199999999998</v>
      </c>
      <c r="N188" s="20">
        <v>830.51800000000003</v>
      </c>
      <c r="O188" s="20">
        <v>726.73500000000001</v>
      </c>
      <c r="P188" s="20">
        <v>108.506</v>
      </c>
      <c r="Q188" s="20">
        <v>444.82900000000001</v>
      </c>
      <c r="R188" s="20">
        <v>683.54700000000003</v>
      </c>
      <c r="S188" s="20">
        <v>155.709</v>
      </c>
      <c r="T188" s="20">
        <v>120.673</v>
      </c>
      <c r="U188" s="20">
        <v>539.303</v>
      </c>
      <c r="V188" s="20">
        <v>40.959000000000003</v>
      </c>
      <c r="W188" s="20">
        <v>298.12099999999998</v>
      </c>
      <c r="X188" s="20">
        <v>174.43899999999999</v>
      </c>
      <c r="Y188" s="20">
        <v>47.81</v>
      </c>
      <c r="Z188" s="20">
        <v>209.881</v>
      </c>
      <c r="AA188" s="20">
        <v>86.531000000000006</v>
      </c>
      <c r="AB188" s="20">
        <v>197.309</v>
      </c>
      <c r="AC188" s="20">
        <v>74.361999999999995</v>
      </c>
      <c r="AD188" s="20">
        <v>220.38300000000001</v>
      </c>
      <c r="AE188" s="20">
        <v>57.109000000000002</v>
      </c>
      <c r="AF188" s="50">
        <f>IFERROR(AVERAGE(INDEX(AJ:AJ,IFERROR(MATCH($B188-Annex!$B$4/60,$B:$B),2)):AJ188),IF(Data!$B$2="",0,"-"))</f>
        <v>16.175746864323941</v>
      </c>
      <c r="AG188" s="50">
        <f>IFERROR(AVERAGE(INDEX(AK:AK,IFERROR(MATCH($B188-Annex!$B$4/60,$B:$B),2)):AK188),IF(Data!$B$2="",0,"-"))</f>
        <v>36.370019443227299</v>
      </c>
      <c r="AH188" s="50">
        <f>IFERROR(AVERAGE(INDEX(AL:AL,IFERROR(MATCH($B188-Annex!$B$4/60,$B:$B),2)):AL188),IF(Data!$B$2="",0,"-"))</f>
        <v>0.60538656190605067</v>
      </c>
      <c r="AI188" s="50">
        <f>IFERROR(AVERAGE(INDEX(AM:AM,IFERROR(MATCH($B188-Annex!$B$4/60,$B:$B),2)):AM188),IF(Data!$B$2="",0,"-"))</f>
        <v>-2.5738379219243215</v>
      </c>
      <c r="AJ188" s="50">
        <f>IFERROR((5.670373*10^-8*(AN188+273.15)^4+((Annex!$B$5+Annex!$B$6)*(AN188-J188)+Annex!$B$7*(AN188-INDEX(AN:AN,IFERROR(MATCH($B188-Annex!$B$9/60,$B:$B),2)))/(60*($B188-INDEX($B:$B,IFERROR(MATCH($B188-Annex!$B$9/60,$B:$B),2)))))/Annex!$B$8)/1000,IF(Data!$B$2="",0,"-"))</f>
        <v>21.27760652894662</v>
      </c>
      <c r="AK188" s="50">
        <f>IFERROR((5.670373*10^-8*(AO188+273.15)^4+((Annex!$B$5+Annex!$B$6)*(AO188-M188)+Annex!$B$7*(AO188-INDEX(AO:AO,IFERROR(MATCH($B188-Annex!$B$9/60,$B:$B),2)))/(60*($B188-INDEX($B:$B,IFERROR(MATCH($B188-Annex!$B$9/60,$B:$B),2)))))/Annex!$B$8)/1000,IF(Data!$B$2="",0,"-"))</f>
        <v>35.133076371635212</v>
      </c>
      <c r="AL188" s="50">
        <f>IFERROR((5.670373*10^-8*(AP188+273.15)^4+((Annex!$B$5+Annex!$B$6)*(AP188-P188)+Annex!$B$7*(AP188-INDEX(AP:AP,IFERROR(MATCH($B188-Annex!$B$9/60,$B:$B),2)))/(60*($B188-INDEX($B:$B,IFERROR(MATCH($B188-Annex!$B$9/60,$B:$B),2)))))/Annex!$B$8)/1000,IF(Data!$B$2="",0,"-"))</f>
        <v>0.70642081993696182</v>
      </c>
      <c r="AM188" s="50">
        <f>IFERROR((5.670373*10^-8*(AQ188+273.15)^4+((Annex!$B$5+Annex!$B$6)*(AQ188-S188)+Annex!$B$7*(AQ188-INDEX(AQ:AQ,IFERROR(MATCH($B188-Annex!$B$9/60,$B:$B),2)))/(60*($B188-INDEX($B:$B,IFERROR(MATCH($B188-Annex!$B$9/60,$B:$B),2)))))/Annex!$B$8)/1000,IF(Data!$B$2="",0,"-"))</f>
        <v>8.3722838281517973</v>
      </c>
      <c r="AN188" s="20">
        <v>383.55799999999999</v>
      </c>
      <c r="AO188" s="20">
        <v>305.666</v>
      </c>
      <c r="AP188" s="20">
        <v>68.292000000000002</v>
      </c>
      <c r="AQ188" s="20">
        <v>274.10500000000002</v>
      </c>
      <c r="AR188" s="20">
        <v>600.76599999999996</v>
      </c>
      <c r="AS188" s="20">
        <v>83.367000000000004</v>
      </c>
      <c r="AT188" s="20">
        <v>133.13399999999999</v>
      </c>
      <c r="AU188" s="50">
        <f>IFERROR(AVERAGE(INDEX(BA:BA,IFERROR(MATCH($B188-Annex!$B$4/60,$B:$B),2)):BA188),IF(Data!$B$2="",0,"-"))</f>
        <v>33.187411190965847</v>
      </c>
      <c r="AV188" s="50">
        <f>IFERROR(AVERAGE(INDEX(BB:BB,IFERROR(MATCH($B188-Annex!$B$4/60,$B:$B),2)):BB188),IF(Data!$B$2="",0,"-"))</f>
        <v>8.4627883032750884</v>
      </c>
      <c r="AW188" s="50">
        <f>IFERROR(AVERAGE(INDEX(BC:BC,IFERROR(MATCH($B188-Annex!$B$4/60,$B:$B),2)):BC188),IF(Data!$B$2="",0,"-"))</f>
        <v>6.2829264080566603</v>
      </c>
      <c r="AX188" s="50">
        <f>IFERROR(AVERAGE(INDEX(BD:BD,IFERROR(MATCH($B188-Annex!$B$4/60,$B:$B),2)):BD188),IF(Data!$B$2="",0,"-"))</f>
        <v>4.9368865384262222</v>
      </c>
      <c r="AY188" s="50">
        <f>IFERROR(AVERAGE(INDEX(BE:BE,IFERROR(MATCH($B188-Annex!$B$4/60,$B:$B),2)):BE188),IF(Data!$B$2="",0,"-"))</f>
        <v>2.9337193696045971</v>
      </c>
      <c r="AZ188" s="50">
        <f>IFERROR(AVERAGE(INDEX(BF:BF,IFERROR(MATCH($B188-Annex!$B$4/60,$B:$B),2)):BF188),IF(Data!$B$2="",0,"-"))</f>
        <v>2.2657601668757654</v>
      </c>
      <c r="BA188" s="50">
        <f>IFERROR((5.670373*10^-8*(BG188+273.15)^4+((Annex!$B$5+Annex!$B$6)*(BG188-J188)+Annex!$B$7*(BG188-INDEX(BG:BG,IFERROR(MATCH($B188-Annex!$B$9/60,$B:$B),2)))/(60*($B188-INDEX($B:$B,IFERROR(MATCH($B188-Annex!$B$9/60,$B:$B),2)))))/Annex!$B$8)/1000,IF(Data!$B$2="",0,"-"))</f>
        <v>36.858935775268343</v>
      </c>
      <c r="BB188" s="50">
        <f>IFERROR((5.670373*10^-8*(BH188+273.15)^4+((Annex!$B$5+Annex!$B$6)*(BH188-M188)+Annex!$B$7*(BH188-INDEX(BH:BH,IFERROR(MATCH($B188-Annex!$B$9/60,$B:$B),2)))/(60*($B188-INDEX($B:$B,IFERROR(MATCH($B188-Annex!$B$9/60,$B:$B),2)))))/Annex!$B$8)/1000,IF(Data!$B$2="",0,"-"))</f>
        <v>15.072984513443227</v>
      </c>
      <c r="BC188" s="50">
        <f>IFERROR((5.670373*10^-8*(BI188+273.15)^4+((Annex!$B$5+Annex!$B$6)*(BI188-P188)+Annex!$B$7*(BI188-INDEX(BI:BI,IFERROR(MATCH($B188-Annex!$B$9/60,$B:$B),2)))/(60*($B188-INDEX($B:$B,IFERROR(MATCH($B188-Annex!$B$9/60,$B:$B),2)))))/Annex!$B$8)/1000,IF(Data!$B$2="",0,"-"))</f>
        <v>6.6642776915710931</v>
      </c>
      <c r="BD188" s="50">
        <f>IFERROR((5.670373*10^-8*(BJ188+273.15)^4+((Annex!$B$5+Annex!$B$6)*(BJ188-S188)+Annex!$B$7*(BJ188-INDEX(BJ:BJ,IFERROR(MATCH($B188-Annex!$B$9/60,$B:$B),2)))/(60*($B188-INDEX($B:$B,IFERROR(MATCH($B188-Annex!$B$9/60,$B:$B),2)))))/Annex!$B$8)/1000,IF(Data!$B$2="",0,"-"))</f>
        <v>19.602076672479974</v>
      </c>
      <c r="BE188" s="50">
        <f>IFERROR((5.670373*10^-8*(BK188+273.15)^4+((Annex!$B$5+Annex!$B$6)*(BK188-V188)+Annex!$B$7*(BK188-INDEX(BK:BK,IFERROR(MATCH($B188-Annex!$B$9/60,$B:$B),2)))/(60*($B188-INDEX($B:$B,IFERROR(MATCH($B188-Annex!$B$9/60,$B:$B),2)))))/Annex!$B$8)/1000,IF(Data!$B$2="",0,"-"))</f>
        <v>3.0549149796143964</v>
      </c>
      <c r="BF188" s="50">
        <f>IFERROR((5.670373*10^-8*(BL188+273.15)^4+((Annex!$B$5+Annex!$B$6)*(BL188-Y188)+Annex!$B$7*(BL188-INDEX(BL:BL,IFERROR(MATCH($B188-Annex!$B$9/60,$B:$B),2)))/(60*($B188-INDEX($B:$B,IFERROR(MATCH($B188-Annex!$B$9/60,$B:$B),2)))))/Annex!$B$8)/1000,IF(Data!$B$2="",0,"-"))</f>
        <v>2.3722222051869331</v>
      </c>
      <c r="BG188" s="20">
        <v>564.80399999999997</v>
      </c>
      <c r="BH188" s="20">
        <v>159.93899999999999</v>
      </c>
      <c r="BI188" s="20">
        <v>180.02199999999999</v>
      </c>
      <c r="BJ188" s="20">
        <v>116.75</v>
      </c>
      <c r="BK188" s="20">
        <v>84.376000000000005</v>
      </c>
      <c r="BL188" s="20">
        <v>76.498000000000005</v>
      </c>
    </row>
    <row r="189" spans="1:64" x14ac:dyDescent="0.3">
      <c r="A189" s="5">
        <v>188</v>
      </c>
      <c r="B189" s="19">
        <v>16.899666673270985</v>
      </c>
      <c r="C189" s="20">
        <v>128.94375400000001</v>
      </c>
      <c r="D189" s="20">
        <v>127.024621</v>
      </c>
      <c r="E189" s="20">
        <v>160.18525399999999</v>
      </c>
      <c r="F189" s="49">
        <f>IFERROR(SUM(C189:E189),IF(Data!$B$2="",0,"-"))</f>
        <v>416.15362900000002</v>
      </c>
      <c r="G189" s="50">
        <f>IFERROR(F189-Annex!$B$10,IF(Data!$B$2="",0,"-"))</f>
        <v>139.52562900000004</v>
      </c>
      <c r="H189" s="50">
        <f>IFERROR(-14000*(G189-INDEX(G:G,IFERROR(MATCH($B189-Annex!$B$11/60,$B:$B),2)))/(60*($B189-INDEX($B:$B,IFERROR(MATCH($B189-Annex!$B$11/60,$B:$B),2)))),IF(Data!$B$2="",0,"-"))</f>
        <v>418.34789397356838</v>
      </c>
      <c r="I189" s="20">
        <v>2.9661318300000001</v>
      </c>
      <c r="J189" s="20">
        <v>566.23900000000003</v>
      </c>
      <c r="K189" s="20">
        <v>899.26700000000005</v>
      </c>
      <c r="L189" s="20">
        <v>713.76599999999996</v>
      </c>
      <c r="M189" s="20">
        <v>283.43400000000003</v>
      </c>
      <c r="N189" s="20">
        <v>517.80700000000002</v>
      </c>
      <c r="O189" s="20">
        <v>722.21799999999996</v>
      </c>
      <c r="P189" s="20">
        <v>103.164</v>
      </c>
      <c r="Q189" s="20">
        <v>363.89499999999998</v>
      </c>
      <c r="R189" s="20">
        <v>684.20699999999999</v>
      </c>
      <c r="S189" s="20">
        <v>-117.02500000000001</v>
      </c>
      <c r="T189" s="20">
        <v>213.27</v>
      </c>
      <c r="U189" s="20">
        <v>541.072</v>
      </c>
      <c r="V189" s="20">
        <v>42.173000000000002</v>
      </c>
      <c r="W189" s="20">
        <v>319.81</v>
      </c>
      <c r="X189" s="20">
        <v>174.048</v>
      </c>
      <c r="Y189" s="20">
        <v>48.085999999999999</v>
      </c>
      <c r="Z189" s="20">
        <v>140.99600000000001</v>
      </c>
      <c r="AA189" s="20">
        <v>87.525000000000006</v>
      </c>
      <c r="AB189" s="20">
        <v>264.83300000000003</v>
      </c>
      <c r="AC189" s="20">
        <v>75.472999999999999</v>
      </c>
      <c r="AD189" s="20">
        <v>238.506</v>
      </c>
      <c r="AE189" s="20">
        <v>57.899000000000001</v>
      </c>
      <c r="AF189" s="50">
        <f>IFERROR(AVERAGE(INDEX(AJ:AJ,IFERROR(MATCH($B189-Annex!$B$4/60,$B:$B),2)):AJ189),IF(Data!$B$2="",0,"-"))</f>
        <v>17.763643281926758</v>
      </c>
      <c r="AG189" s="50">
        <f>IFERROR(AVERAGE(INDEX(AK:AK,IFERROR(MATCH($B189-Annex!$B$4/60,$B:$B),2)):AK189),IF(Data!$B$2="",0,"-"))</f>
        <v>20.216736497004181</v>
      </c>
      <c r="AH189" s="50">
        <f>IFERROR(AVERAGE(INDEX(AL:AL,IFERROR(MATCH($B189-Annex!$B$4/60,$B:$B),2)):AL189),IF(Data!$B$2="",0,"-"))</f>
        <v>0.65662292125522426</v>
      </c>
      <c r="AI189" s="50">
        <f>IFERROR(AVERAGE(INDEX(AM:AM,IFERROR(MATCH($B189-Annex!$B$4/60,$B:$B),2)):AM189),IF(Data!$B$2="",0,"-"))</f>
        <v>15.494233753897788</v>
      </c>
      <c r="AJ189" s="50">
        <f>IFERROR((5.670373*10^-8*(AN189+273.15)^4+((Annex!$B$5+Annex!$B$6)*(AN189-J189)+Annex!$B$7*(AN189-INDEX(AN:AN,IFERROR(MATCH($B189-Annex!$B$9/60,$B:$B),2)))/(60*($B189-INDEX($B:$B,IFERROR(MATCH($B189-Annex!$B$9/60,$B:$B),2)))))/Annex!$B$8)/1000,IF(Data!$B$2="",0,"-"))</f>
        <v>23.678599453582184</v>
      </c>
      <c r="AK189" s="50">
        <f>IFERROR((5.670373*10^-8*(AO189+273.15)^4+((Annex!$B$5+Annex!$B$6)*(AO189-M189)+Annex!$B$7*(AO189-INDEX(AO:AO,IFERROR(MATCH($B189-Annex!$B$9/60,$B:$B),2)))/(60*($B189-INDEX($B:$B,IFERROR(MATCH($B189-Annex!$B$9/60,$B:$B),2)))))/Annex!$B$8)/1000,IF(Data!$B$2="",0,"-"))</f>
        <v>-25.919260732687484</v>
      </c>
      <c r="AL189" s="50">
        <f>IFERROR((5.670373*10^-8*(AP189+273.15)^4+((Annex!$B$5+Annex!$B$6)*(AP189-P189)+Annex!$B$7*(AP189-INDEX(AP:AP,IFERROR(MATCH($B189-Annex!$B$9/60,$B:$B),2)))/(60*($B189-INDEX($B:$B,IFERROR(MATCH($B189-Annex!$B$9/60,$B:$B),2)))))/Annex!$B$8)/1000,IF(Data!$B$2="",0,"-"))</f>
        <v>0.86417773858084457</v>
      </c>
      <c r="AM189" s="50">
        <f>IFERROR((5.670373*10^-8*(AQ189+273.15)^4+((Annex!$B$5+Annex!$B$6)*(AQ189-S189)+Annex!$B$7*(AQ189-INDEX(AQ:AQ,IFERROR(MATCH($B189-Annex!$B$9/60,$B:$B),2)))/(60*($B189-INDEX($B:$B,IFERROR(MATCH($B189-Annex!$B$9/60,$B:$B),2)))))/Annex!$B$8)/1000,IF(Data!$B$2="",0,"-"))</f>
        <v>130.43496176004564</v>
      </c>
      <c r="AN189" s="20">
        <v>400.90499999999997</v>
      </c>
      <c r="AO189" s="20">
        <v>273.20499999999998</v>
      </c>
      <c r="AP189" s="20">
        <v>69.198999999999998</v>
      </c>
      <c r="AQ189" s="20">
        <v>448.34199999999998</v>
      </c>
      <c r="AR189" s="20">
        <v>602.15300000000002</v>
      </c>
      <c r="AS189" s="20">
        <v>84.188000000000002</v>
      </c>
      <c r="AT189" s="20">
        <v>502.50400000000002</v>
      </c>
      <c r="AU189" s="50">
        <f>IFERROR(AVERAGE(INDEX(BA:BA,IFERROR(MATCH($B189-Annex!$B$4/60,$B:$B),2)):BA189),IF(Data!$B$2="",0,"-"))</f>
        <v>34.276952283238778</v>
      </c>
      <c r="AV189" s="50">
        <f>IFERROR(AVERAGE(INDEX(BB:BB,IFERROR(MATCH($B189-Annex!$B$4/60,$B:$B),2)):BB189),IF(Data!$B$2="",0,"-"))</f>
        <v>7.158570406204964</v>
      </c>
      <c r="AW189" s="50">
        <f>IFERROR(AVERAGE(INDEX(BC:BC,IFERROR(MATCH($B189-Annex!$B$4/60,$B:$B),2)):BC189),IF(Data!$B$2="",0,"-"))</f>
        <v>6.4441067175583697</v>
      </c>
      <c r="AX189" s="50">
        <f>IFERROR(AVERAGE(INDEX(BD:BD,IFERROR(MATCH($B189-Annex!$B$4/60,$B:$B),2)):BD189),IF(Data!$B$2="",0,"-"))</f>
        <v>15.048410790520821</v>
      </c>
      <c r="AY189" s="50">
        <f>IFERROR(AVERAGE(INDEX(BE:BE,IFERROR(MATCH($B189-Annex!$B$4/60,$B:$B),2)):BE189),IF(Data!$B$2="",0,"-"))</f>
        <v>2.9834359351562409</v>
      </c>
      <c r="AZ189" s="50">
        <f>IFERROR(AVERAGE(INDEX(BF:BF,IFERROR(MATCH($B189-Annex!$B$4/60,$B:$B),2)):BF189),IF(Data!$B$2="",0,"-"))</f>
        <v>2.2945325186742038</v>
      </c>
      <c r="BA189" s="50">
        <f>IFERROR((5.670373*10^-8*(BG189+273.15)^4+((Annex!$B$5+Annex!$B$6)*(BG189-J189)+Annex!$B$7*(BG189-INDEX(BG:BG,IFERROR(MATCH($B189-Annex!$B$9/60,$B:$B),2)))/(60*($B189-INDEX($B:$B,IFERROR(MATCH($B189-Annex!$B$9/60,$B:$B),2)))))/Annex!$B$8)/1000,IF(Data!$B$2="",0,"-"))</f>
        <v>37.483184430709194</v>
      </c>
      <c r="BB189" s="50">
        <f>IFERROR((5.670373*10^-8*(BH189+273.15)^4+((Annex!$B$5+Annex!$B$6)*(BH189-M189)+Annex!$B$7*(BH189-INDEX(BH:BH,IFERROR(MATCH($B189-Annex!$B$9/60,$B:$B),2)))/(60*($B189-INDEX($B:$B,IFERROR(MATCH($B189-Annex!$B$9/60,$B:$B),2)))))/Annex!$B$8)/1000,IF(Data!$B$2="",0,"-"))</f>
        <v>-62.213990230478238</v>
      </c>
      <c r="BC189" s="50">
        <f>IFERROR((5.670373*10^-8*(BI189+273.15)^4+((Annex!$B$5+Annex!$B$6)*(BI189-P189)+Annex!$B$7*(BI189-INDEX(BI:BI,IFERROR(MATCH($B189-Annex!$B$9/60,$B:$B),2)))/(60*($B189-INDEX($B:$B,IFERROR(MATCH($B189-Annex!$B$9/60,$B:$B),2)))))/Annex!$B$8)/1000,IF(Data!$B$2="",0,"-"))</f>
        <v>6.9159996518164917</v>
      </c>
      <c r="BD189" s="50">
        <f>IFERROR((5.670373*10^-8*(BJ189+273.15)^4+((Annex!$B$5+Annex!$B$6)*(BJ189-S189)+Annex!$B$7*(BJ189-INDEX(BJ:BJ,IFERROR(MATCH($B189-Annex!$B$9/60,$B:$B),2)))/(60*($B189-INDEX($B:$B,IFERROR(MATCH($B189-Annex!$B$9/60,$B:$B),2)))))/Annex!$B$8)/1000,IF(Data!$B$2="",0,"-"))</f>
        <v>29.548428722201137</v>
      </c>
      <c r="BE189" s="50">
        <f>IFERROR((5.670373*10^-8*(BK189+273.15)^4+((Annex!$B$5+Annex!$B$6)*(BK189-V189)+Annex!$B$7*(BK189-INDEX(BK:BK,IFERROR(MATCH($B189-Annex!$B$9/60,$B:$B),2)))/(60*($B189-INDEX($B:$B,IFERROR(MATCH($B189-Annex!$B$9/60,$B:$B),2)))))/Annex!$B$8)/1000,IF(Data!$B$2="",0,"-"))</f>
        <v>3.0381006140705384</v>
      </c>
      <c r="BF189" s="50">
        <f>IFERROR((5.670373*10^-8*(BL189+273.15)^4+((Annex!$B$5+Annex!$B$6)*(BL189-Y189)+Annex!$B$7*(BL189-INDEX(BL:BL,IFERROR(MATCH($B189-Annex!$B$9/60,$B:$B),2)))/(60*($B189-INDEX($B:$B,IFERROR(MATCH($B189-Annex!$B$9/60,$B:$B),2)))))/Annex!$B$8)/1000,IF(Data!$B$2="",0,"-"))</f>
        <v>2.3417468721383652</v>
      </c>
      <c r="BG189" s="20">
        <v>572.86199999999997</v>
      </c>
      <c r="BH189" s="20">
        <v>206.35</v>
      </c>
      <c r="BI189" s="20">
        <v>182.94</v>
      </c>
      <c r="BJ189" s="20">
        <v>107.765</v>
      </c>
      <c r="BK189" s="20">
        <v>85.605999999999995</v>
      </c>
      <c r="BL189" s="20">
        <v>77.403999999999996</v>
      </c>
    </row>
    <row r="190" spans="1:64" x14ac:dyDescent="0.3">
      <c r="A190" s="5">
        <v>189</v>
      </c>
      <c r="B190" s="19">
        <v>16.983000005129725</v>
      </c>
      <c r="C190" s="20">
        <v>129.055227</v>
      </c>
      <c r="D190" s="20">
        <v>126.942369</v>
      </c>
      <c r="E190" s="20">
        <v>160.21052</v>
      </c>
      <c r="F190" s="49">
        <f>IFERROR(SUM(C190:E190),IF(Data!$B$2="",0,"-"))</f>
        <v>416.20811600000002</v>
      </c>
      <c r="G190" s="50">
        <f>IFERROR(F190-Annex!$B$10,IF(Data!$B$2="",0,"-"))</f>
        <v>139.58011600000003</v>
      </c>
      <c r="H190" s="50">
        <f>IFERROR(-14000*(G190-INDEX(G:G,IFERROR(MATCH($B190-Annex!$B$11/60,$B:$B),2)))/(60*($B190-INDEX($B:$B,IFERROR(MATCH($B190-Annex!$B$11/60,$B:$B),2)))),IF(Data!$B$2="",0,"-"))</f>
        <v>389.22382636721613</v>
      </c>
      <c r="I190" s="20">
        <v>2.8836818100000001</v>
      </c>
      <c r="J190" s="20">
        <v>606.52</v>
      </c>
      <c r="K190" s="20">
        <v>9.8999999999999993E+37</v>
      </c>
      <c r="L190" s="20">
        <v>714.61699999999996</v>
      </c>
      <c r="M190" s="20">
        <v>186.55099999999999</v>
      </c>
      <c r="N190" s="20">
        <v>766.43</v>
      </c>
      <c r="O190" s="20">
        <v>725.52499999999998</v>
      </c>
      <c r="P190" s="20">
        <v>96.486999999999995</v>
      </c>
      <c r="Q190" s="20">
        <v>488.37099999999998</v>
      </c>
      <c r="R190" s="20">
        <v>684.29100000000005</v>
      </c>
      <c r="S190" s="20">
        <v>5.8490000000000002</v>
      </c>
      <c r="T190" s="20">
        <v>296.23399999999998</v>
      </c>
      <c r="U190" s="20">
        <v>536.96799999999996</v>
      </c>
      <c r="V190" s="20">
        <v>42.103999999999999</v>
      </c>
      <c r="W190" s="20">
        <v>454.31299999999999</v>
      </c>
      <c r="X190" s="20">
        <v>171.988</v>
      </c>
      <c r="Y190" s="20">
        <v>48.12</v>
      </c>
      <c r="Z190" s="20">
        <v>276.00900000000001</v>
      </c>
      <c r="AA190" s="20">
        <v>88.245000000000005</v>
      </c>
      <c r="AB190" s="20">
        <v>186.87100000000001</v>
      </c>
      <c r="AC190" s="20">
        <v>79.573999999999998</v>
      </c>
      <c r="AD190" s="20">
        <v>54.29</v>
      </c>
      <c r="AE190" s="20">
        <v>58.345999999999997</v>
      </c>
      <c r="AF190" s="50">
        <f>IFERROR(AVERAGE(INDEX(AJ:AJ,IFERROR(MATCH($B190-Annex!$B$4/60,$B:$B),2)):AJ190),IF(Data!$B$2="",0,"-"))</f>
        <v>19.36884236539851</v>
      </c>
      <c r="AG190" s="50">
        <f>IFERROR(AVERAGE(INDEX(AK:AK,IFERROR(MATCH($B190-Annex!$B$4/60,$B:$B),2)):AK190),IF(Data!$B$2="",0,"-"))</f>
        <v>25.224196033099354</v>
      </c>
      <c r="AH190" s="50">
        <f>IFERROR(AVERAGE(INDEX(AL:AL,IFERROR(MATCH($B190-Annex!$B$4/60,$B:$B),2)):AL190),IF(Data!$B$2="",0,"-"))</f>
        <v>0.7263163015665649</v>
      </c>
      <c r="AI190" s="50">
        <f>IFERROR(AVERAGE(INDEX(AM:AM,IFERROR(MATCH($B190-Annex!$B$4/60,$B:$B),2)):AM190),IF(Data!$B$2="",0,"-"))</f>
        <v>18.251158469236803</v>
      </c>
      <c r="AJ190" s="50">
        <f>IFERROR((5.670373*10^-8*(AN190+273.15)^4+((Annex!$B$5+Annex!$B$6)*(AN190-J190)+Annex!$B$7*(AN190-INDEX(AN:AN,IFERROR(MATCH($B190-Annex!$B$9/60,$B:$B),2)))/(60*($B190-INDEX($B:$B,IFERROR(MATCH($B190-Annex!$B$9/60,$B:$B),2)))))/Annex!$B$8)/1000,IF(Data!$B$2="",0,"-"))</f>
        <v>24.596238365187681</v>
      </c>
      <c r="AK190" s="50">
        <f>IFERROR((5.670373*10^-8*(AO190+273.15)^4+((Annex!$B$5+Annex!$B$6)*(AO190-M190)+Annex!$B$7*(AO190-INDEX(AO:AO,IFERROR(MATCH($B190-Annex!$B$9/60,$B:$B),2)))/(60*($B190-INDEX($B:$B,IFERROR(MATCH($B190-Annex!$B$9/60,$B:$B),2)))))/Annex!$B$8)/1000,IF(Data!$B$2="",0,"-"))</f>
        <v>11.426610221272952</v>
      </c>
      <c r="AL190" s="50">
        <f>IFERROR((5.670373*10^-8*(AP190+273.15)^4+((Annex!$B$5+Annex!$B$6)*(AP190-P190)+Annex!$B$7*(AP190-INDEX(AP:AP,IFERROR(MATCH($B190-Annex!$B$9/60,$B:$B),2)))/(60*($B190-INDEX($B:$B,IFERROR(MATCH($B190-Annex!$B$9/60,$B:$B),2)))))/Annex!$B$8)/1000,IF(Data!$B$2="",0,"-"))</f>
        <v>0.99892674410970406</v>
      </c>
      <c r="AM190" s="50">
        <f>IFERROR((5.670373*10^-8*(AQ190+273.15)^4+((Annex!$B$5+Annex!$B$6)*(AQ190-S190)+Annex!$B$7*(AQ190-INDEX(AQ:AQ,IFERROR(MATCH($B190-Annex!$B$9/60,$B:$B),2)))/(60*($B190-INDEX($B:$B,IFERROR(MATCH($B190-Annex!$B$9/60,$B:$B),2)))))/Annex!$B$8)/1000,IF(Data!$B$2="",0,"-"))</f>
        <v>8.6952893345030144</v>
      </c>
      <c r="AN190" s="20">
        <v>416.42599999999999</v>
      </c>
      <c r="AO190" s="20">
        <v>309.95499999999998</v>
      </c>
      <c r="AP190" s="20">
        <v>69.950999999999993</v>
      </c>
      <c r="AQ190" s="20">
        <v>269.67399999999998</v>
      </c>
      <c r="AR190" s="20">
        <v>603.79300000000001</v>
      </c>
      <c r="AS190" s="20">
        <v>84.716999999999999</v>
      </c>
      <c r="AT190" s="20">
        <v>201.666</v>
      </c>
      <c r="AU190" s="50">
        <f>IFERROR(AVERAGE(INDEX(BA:BA,IFERROR(MATCH($B190-Annex!$B$4/60,$B:$B),2)):BA190),IF(Data!$B$2="",0,"-"))</f>
        <v>35.153084602314919</v>
      </c>
      <c r="AV190" s="50">
        <f>IFERROR(AVERAGE(INDEX(BB:BB,IFERROR(MATCH($B190-Annex!$B$4/60,$B:$B),2)):BB190),IF(Data!$B$2="",0,"-"))</f>
        <v>-18.800070622056747</v>
      </c>
      <c r="AW190" s="50">
        <f>IFERROR(AVERAGE(INDEX(BC:BC,IFERROR(MATCH($B190-Annex!$B$4/60,$B:$B),2)):BC190),IF(Data!$B$2="",0,"-"))</f>
        <v>6.6001894529833152</v>
      </c>
      <c r="AX190" s="50">
        <f>IFERROR(AVERAGE(INDEX(BD:BD,IFERROR(MATCH($B190-Annex!$B$4/60,$B:$B),2)):BD190),IF(Data!$B$2="",0,"-"))</f>
        <v>6.7395542120164222</v>
      </c>
      <c r="AY190" s="50">
        <f>IFERROR(AVERAGE(INDEX(BE:BE,IFERROR(MATCH($B190-Annex!$B$4/60,$B:$B),2)):BE190),IF(Data!$B$2="",0,"-"))</f>
        <v>3.0236111324135293</v>
      </c>
      <c r="AZ190" s="50">
        <f>IFERROR(AVERAGE(INDEX(BF:BF,IFERROR(MATCH($B190-Annex!$B$4/60,$B:$B),2)):BF190),IF(Data!$B$2="",0,"-"))</f>
        <v>2.3191268190032872</v>
      </c>
      <c r="BA190" s="50">
        <f>IFERROR((5.670373*10^-8*(BG190+273.15)^4+((Annex!$B$5+Annex!$B$6)*(BG190-J190)+Annex!$B$7*(BG190-INDEX(BG:BG,IFERROR(MATCH($B190-Annex!$B$9/60,$B:$B),2)))/(60*($B190-INDEX($B:$B,IFERROR(MATCH($B190-Annex!$B$9/60,$B:$B),2)))))/Annex!$B$8)/1000,IF(Data!$B$2="",0,"-"))</f>
        <v>36.835542252513086</v>
      </c>
      <c r="BB190" s="50">
        <f>IFERROR((5.670373*10^-8*(BH190+273.15)^4+((Annex!$B$5+Annex!$B$6)*(BH190-M190)+Annex!$B$7*(BH190-INDEX(BH:BH,IFERROR(MATCH($B190-Annex!$B$9/60,$B:$B),2)))/(60*($B190-INDEX($B:$B,IFERROR(MATCH($B190-Annex!$B$9/60,$B:$B),2)))))/Annex!$B$8)/1000,IF(Data!$B$2="",0,"-"))</f>
        <v>-12.278378112926928</v>
      </c>
      <c r="BC190" s="50">
        <f>IFERROR((5.670373*10^-8*(BI190+273.15)^4+((Annex!$B$5+Annex!$B$6)*(BI190-P190)+Annex!$B$7*(BI190-INDEX(BI:BI,IFERROR(MATCH($B190-Annex!$B$9/60,$B:$B),2)))/(60*($B190-INDEX($B:$B,IFERROR(MATCH($B190-Annex!$B$9/60,$B:$B),2)))))/Annex!$B$8)/1000,IF(Data!$B$2="",0,"-"))</f>
        <v>7.0930105097002514</v>
      </c>
      <c r="BD190" s="50">
        <f>IFERROR((5.670373*10^-8*(BJ190+273.15)^4+((Annex!$B$5+Annex!$B$6)*(BJ190-S190)+Annex!$B$7*(BJ190-INDEX(BJ:BJ,IFERROR(MATCH($B190-Annex!$B$9/60,$B:$B),2)))/(60*($B190-INDEX($B:$B,IFERROR(MATCH($B190-Annex!$B$9/60,$B:$B),2)))))/Annex!$B$8)/1000,IF(Data!$B$2="",0,"-"))</f>
        <v>-21.454004286757105</v>
      </c>
      <c r="BE190" s="50">
        <f>IFERROR((5.670373*10^-8*(BK190+273.15)^4+((Annex!$B$5+Annex!$B$6)*(BK190-V190)+Annex!$B$7*(BK190-INDEX(BK:BK,IFERROR(MATCH($B190-Annex!$B$9/60,$B:$B),2)))/(60*($B190-INDEX($B:$B,IFERROR(MATCH($B190-Annex!$B$9/60,$B:$B),2)))))/Annex!$B$8)/1000,IF(Data!$B$2="",0,"-"))</f>
        <v>3.0725192283326028</v>
      </c>
      <c r="BF190" s="50">
        <f>IFERROR((5.670373*10^-8*(BL190+273.15)^4+((Annex!$B$5+Annex!$B$6)*(BL190-Y190)+Annex!$B$7*(BL190-INDEX(BL:BL,IFERROR(MATCH($B190-Annex!$B$9/60,$B:$B),2)))/(60*($B190-INDEX($B:$B,IFERROR(MATCH($B190-Annex!$B$9/60,$B:$B),2)))))/Annex!$B$8)/1000,IF(Data!$B$2="",0,"-"))</f>
        <v>2.3492129747756207</v>
      </c>
      <c r="BG190" s="20">
        <v>579.95399999999995</v>
      </c>
      <c r="BH190" s="20">
        <v>134.02600000000001</v>
      </c>
      <c r="BI190" s="20">
        <v>185.32300000000001</v>
      </c>
      <c r="BJ190" s="20">
        <v>68.361000000000004</v>
      </c>
      <c r="BK190" s="20">
        <v>86.668000000000006</v>
      </c>
      <c r="BL190" s="20">
        <v>78.156000000000006</v>
      </c>
    </row>
    <row r="191" spans="1:64" x14ac:dyDescent="0.3">
      <c r="A191" s="5">
        <v>190</v>
      </c>
      <c r="B191" s="19">
        <v>17.078833342529833</v>
      </c>
      <c r="C191" s="20">
        <v>129.15693099999999</v>
      </c>
      <c r="D191" s="20">
        <v>126.813688</v>
      </c>
      <c r="E191" s="20">
        <v>160.207258</v>
      </c>
      <c r="F191" s="49">
        <f>IFERROR(SUM(C191:E191),IF(Data!$B$2="",0,"-"))</f>
        <v>416.17787699999997</v>
      </c>
      <c r="G191" s="50">
        <f>IFERROR(F191-Annex!$B$10,IF(Data!$B$2="",0,"-"))</f>
        <v>139.54987699999998</v>
      </c>
      <c r="H191" s="50">
        <f>IFERROR(-14000*(G191-INDEX(G:G,IFERROR(MATCH($B191-Annex!$B$11/60,$B:$B),2)))/(60*($B191-INDEX($B:$B,IFERROR(MATCH($B191-Annex!$B$11/60,$B:$B),2)))),IF(Data!$B$2="",0,"-"))</f>
        <v>345.65966337874386</v>
      </c>
      <c r="I191" s="20">
        <v>2.9661318300000001</v>
      </c>
      <c r="J191" s="20">
        <v>657.60799999999995</v>
      </c>
      <c r="K191" s="20">
        <v>9.8999999999999993E+37</v>
      </c>
      <c r="L191" s="20">
        <v>710.96900000000005</v>
      </c>
      <c r="M191" s="20">
        <v>58.164999999999999</v>
      </c>
      <c r="N191" s="20">
        <v>278.596</v>
      </c>
      <c r="O191" s="20">
        <v>726.28200000000004</v>
      </c>
      <c r="P191" s="20">
        <v>89.331999999999994</v>
      </c>
      <c r="Q191" s="20">
        <v>388.54399999999998</v>
      </c>
      <c r="R191" s="20">
        <v>680.54300000000001</v>
      </c>
      <c r="S191" s="20">
        <v>73.909000000000006</v>
      </c>
      <c r="T191" s="20">
        <v>246.893</v>
      </c>
      <c r="U191" s="20">
        <v>535.44000000000005</v>
      </c>
      <c r="V191" s="20">
        <v>41.850999999999999</v>
      </c>
      <c r="W191" s="20">
        <v>225.05699999999999</v>
      </c>
      <c r="X191" s="20">
        <v>175.33500000000001</v>
      </c>
      <c r="Y191" s="20">
        <v>48.798000000000002</v>
      </c>
      <c r="Z191" s="20">
        <v>325.74799999999999</v>
      </c>
      <c r="AA191" s="20">
        <v>88.664000000000001</v>
      </c>
      <c r="AB191" s="20">
        <v>382.08100000000002</v>
      </c>
      <c r="AC191" s="20">
        <v>77.224000000000004</v>
      </c>
      <c r="AD191" s="20">
        <v>358.92399999999998</v>
      </c>
      <c r="AE191" s="20">
        <v>58.578000000000003</v>
      </c>
      <c r="AF191" s="50">
        <f>IFERROR(AVERAGE(INDEX(AJ:AJ,IFERROR(MATCH($B191-Annex!$B$4/60,$B:$B),2)):AJ191),IF(Data!$B$2="",0,"-"))</f>
        <v>21.146920215009423</v>
      </c>
      <c r="AG191" s="50">
        <f>IFERROR(AVERAGE(INDEX(AK:AK,IFERROR(MATCH($B191-Annex!$B$4/60,$B:$B),2)):AK191),IF(Data!$B$2="",0,"-"))</f>
        <v>37.7671811540798</v>
      </c>
      <c r="AH191" s="50">
        <f>IFERROR(AVERAGE(INDEX(AL:AL,IFERROR(MATCH($B191-Annex!$B$4/60,$B:$B),2)):AL191),IF(Data!$B$2="",0,"-"))</f>
        <v>0.81068618903874545</v>
      </c>
      <c r="AI191" s="50">
        <f>IFERROR(AVERAGE(INDEX(AM:AM,IFERROR(MATCH($B191-Annex!$B$4/60,$B:$B),2)):AM191),IF(Data!$B$2="",0,"-"))</f>
        <v>23.326168885222838</v>
      </c>
      <c r="AJ191" s="50">
        <f>IFERROR((5.670373*10^-8*(AN191+273.15)^4+((Annex!$B$5+Annex!$B$6)*(AN191-J191)+Annex!$B$7*(AN191-INDEX(AN:AN,IFERROR(MATCH($B191-Annex!$B$9/60,$B:$B),2)))/(60*($B191-INDEX($B:$B,IFERROR(MATCH($B191-Annex!$B$9/60,$B:$B),2)))))/Annex!$B$8)/1000,IF(Data!$B$2="",0,"-"))</f>
        <v>26.403786899234859</v>
      </c>
      <c r="AK191" s="50">
        <f>IFERROR((5.670373*10^-8*(AO191+273.15)^4+((Annex!$B$5+Annex!$B$6)*(AO191-M191)+Annex!$B$7*(AO191-INDEX(AO:AO,IFERROR(MATCH($B191-Annex!$B$9/60,$B:$B),2)))/(60*($B191-INDEX($B:$B,IFERROR(MATCH($B191-Annex!$B$9/60,$B:$B),2)))))/Annex!$B$8)/1000,IF(Data!$B$2="",0,"-"))</f>
        <v>40.607813178534535</v>
      </c>
      <c r="AL191" s="50">
        <f>IFERROR((5.670373*10^-8*(AP191+273.15)^4+((Annex!$B$5+Annex!$B$6)*(AP191-P191)+Annex!$B$7*(AP191-INDEX(AP:AP,IFERROR(MATCH($B191-Annex!$B$9/60,$B:$B),2)))/(60*($B191-INDEX($B:$B,IFERROR(MATCH($B191-Annex!$B$9/60,$B:$B),2)))))/Annex!$B$8)/1000,IF(Data!$B$2="",0,"-"))</f>
        <v>1.1746208472737825</v>
      </c>
      <c r="AM191" s="50">
        <f>IFERROR((5.670373*10^-8*(AQ191+273.15)^4+((Annex!$B$5+Annex!$B$6)*(AQ191-S191)+Annex!$B$7*(AQ191-INDEX(AQ:AQ,IFERROR(MATCH($B191-Annex!$B$9/60,$B:$B),2)))/(60*($B191-INDEX($B:$B,IFERROR(MATCH($B191-Annex!$B$9/60,$B:$B),2)))))/Annex!$B$8)/1000,IF(Data!$B$2="",0,"-"))</f>
        <v>-47.929883585096633</v>
      </c>
      <c r="AN191" s="20">
        <v>435.84800000000001</v>
      </c>
      <c r="AO191" s="20">
        <v>328.66199999999998</v>
      </c>
      <c r="AP191" s="20">
        <v>70.831000000000003</v>
      </c>
      <c r="AQ191" s="20">
        <v>323.92500000000001</v>
      </c>
      <c r="AR191" s="20">
        <v>605.59</v>
      </c>
      <c r="AS191" s="20">
        <v>85.254999999999995</v>
      </c>
      <c r="AT191" s="20">
        <v>572.40300000000002</v>
      </c>
      <c r="AU191" s="50">
        <f>IFERROR(AVERAGE(INDEX(BA:BA,IFERROR(MATCH($B191-Annex!$B$4/60,$B:$B),2)):BA191),IF(Data!$B$2="",0,"-"))</f>
        <v>36.141572726847187</v>
      </c>
      <c r="AV191" s="50">
        <f>IFERROR(AVERAGE(INDEX(BB:BB,IFERROR(MATCH($B191-Annex!$B$4/60,$B:$B),2)):BB191),IF(Data!$B$2="",0,"-"))</f>
        <v>7.7813395414453246E+140</v>
      </c>
      <c r="AW191" s="50">
        <f>IFERROR(AVERAGE(INDEX(BC:BC,IFERROR(MATCH($B191-Annex!$B$4/60,$B:$B),2)):BC191),IF(Data!$B$2="",0,"-"))</f>
        <v>6.7435040918979636</v>
      </c>
      <c r="AX191" s="50">
        <f>IFERROR(AVERAGE(INDEX(BD:BD,IFERROR(MATCH($B191-Annex!$B$4/60,$B:$B),2)):BD191),IF(Data!$B$2="",0,"-"))</f>
        <v>-7.5337184473740226</v>
      </c>
      <c r="AY191" s="50">
        <f>IFERROR(AVERAGE(INDEX(BE:BE,IFERROR(MATCH($B191-Annex!$B$4/60,$B:$B),2)):BE191),IF(Data!$B$2="",0,"-"))</f>
        <v>3.0513407183798553</v>
      </c>
      <c r="AZ191" s="50">
        <f>IFERROR(AVERAGE(INDEX(BF:BF,IFERROR(MATCH($B191-Annex!$B$4/60,$B:$B),2)):BF191),IF(Data!$B$2="",0,"-"))</f>
        <v>2.3388156483208595</v>
      </c>
      <c r="BA191" s="50">
        <f>IFERROR((5.670373*10^-8*(BG191+273.15)^4+((Annex!$B$5+Annex!$B$6)*(BG191-J191)+Annex!$B$7*(BG191-INDEX(BG:BG,IFERROR(MATCH($B191-Annex!$B$9/60,$B:$B),2)))/(60*($B191-INDEX($B:$B,IFERROR(MATCH($B191-Annex!$B$9/60,$B:$B),2)))))/Annex!$B$8)/1000,IF(Data!$B$2="",0,"-"))</f>
        <v>38.989730171485661</v>
      </c>
      <c r="BB191" s="50">
        <f>IFERROR((5.670373*10^-8*(BH191+273.15)^4+((Annex!$B$5+Annex!$B$6)*(BH191-M191)+Annex!$B$7*(BH191-INDEX(BH:BH,IFERROR(MATCH($B191-Annex!$B$9/60,$B:$B),2)))/(60*($B191-INDEX($B:$B,IFERROR(MATCH($B191-Annex!$B$9/60,$B:$B),2)))))/Annex!$B$8)/1000,IF(Data!$B$2="",0,"-"))</f>
        <v>5.4469376790117275E+141</v>
      </c>
      <c r="BC191" s="50">
        <f>IFERROR((5.670373*10^-8*(BI191+273.15)^4+((Annex!$B$5+Annex!$B$6)*(BI191-P191)+Annex!$B$7*(BI191-INDEX(BI:BI,IFERROR(MATCH($B191-Annex!$B$9/60,$B:$B),2)))/(60*($B191-INDEX($B:$B,IFERROR(MATCH($B191-Annex!$B$9/60,$B:$B),2)))))/Annex!$B$8)/1000,IF(Data!$B$2="",0,"-"))</f>
        <v>7.2555615286153117</v>
      </c>
      <c r="BD191" s="50">
        <f>IFERROR((5.670373*10^-8*(BJ191+273.15)^4+((Annex!$B$5+Annex!$B$6)*(BJ191-S191)+Annex!$B$7*(BJ191-INDEX(BJ:BJ,IFERROR(MATCH($B191-Annex!$B$9/60,$B:$B),2)))/(60*($B191-INDEX($B:$B,IFERROR(MATCH($B191-Annex!$B$9/60,$B:$B),2)))))/Annex!$B$8)/1000,IF(Data!$B$2="",0,"-"))</f>
        <v>-0.83545070972476265</v>
      </c>
      <c r="BE191" s="50">
        <f>IFERROR((5.670373*10^-8*(BK191+273.15)^4+((Annex!$B$5+Annex!$B$6)*(BK191-V191)+Annex!$B$7*(BK191-INDEX(BK:BK,IFERROR(MATCH($B191-Annex!$B$9/60,$B:$B),2)))/(60*($B191-INDEX($B:$B,IFERROR(MATCH($B191-Annex!$B$9/60,$B:$B),2)))))/Annex!$B$8)/1000,IF(Data!$B$2="",0,"-"))</f>
        <v>3.0980881791906891</v>
      </c>
      <c r="BF191" s="50">
        <f>IFERROR((5.670373*10^-8*(BL191+273.15)^4+((Annex!$B$5+Annex!$B$6)*(BL191-Y191)+Annex!$B$7*(BL191-INDEX(BL:BL,IFERROR(MATCH($B191-Annex!$B$9/60,$B:$B),2)))/(60*($B191-INDEX($B:$B,IFERROR(MATCH($B191-Annex!$B$9/60,$B:$B),2)))))/Annex!$B$8)/1000,IF(Data!$B$2="",0,"-"))</f>
        <v>2.3669325437360467</v>
      </c>
      <c r="BG191" s="20">
        <v>591.01499999999999</v>
      </c>
      <c r="BH191" s="20">
        <v>9.8999999999999993E+37</v>
      </c>
      <c r="BI191" s="20">
        <v>188</v>
      </c>
      <c r="BJ191" s="20">
        <v>102.43</v>
      </c>
      <c r="BK191" s="20">
        <v>87.858000000000004</v>
      </c>
      <c r="BL191" s="20">
        <v>79.069000000000003</v>
      </c>
    </row>
    <row r="192" spans="1:64" x14ac:dyDescent="0.3">
      <c r="A192" s="5">
        <v>191</v>
      </c>
      <c r="B192" s="19">
        <v>17.175000007264316</v>
      </c>
      <c r="C192" s="20">
        <v>129.32942199999999</v>
      </c>
      <c r="D192" s="20">
        <v>126.73958399999999</v>
      </c>
      <c r="E192" s="20">
        <v>160.30015599999999</v>
      </c>
      <c r="F192" s="49">
        <f>IFERROR(SUM(C192:E192),IF(Data!$B$2="",0,"-"))</f>
        <v>416.36916199999996</v>
      </c>
      <c r="G192" s="50">
        <f>IFERROR(F192-Annex!$B$10,IF(Data!$B$2="",0,"-"))</f>
        <v>139.74116199999997</v>
      </c>
      <c r="H192" s="50">
        <f>IFERROR(-14000*(G192-INDEX(G:G,IFERROR(MATCH($B192-Annex!$B$11/60,$B:$B),2)))/(60*($B192-INDEX($B:$B,IFERROR(MATCH($B192-Annex!$B$11/60,$B:$B),2)))),IF(Data!$B$2="",0,"-"))</f>
        <v>187.44162156015281</v>
      </c>
      <c r="I192" s="20">
        <v>2.9661318300000001</v>
      </c>
      <c r="J192" s="20">
        <v>656.95100000000002</v>
      </c>
      <c r="K192" s="20">
        <v>9.8999999999999993E+37</v>
      </c>
      <c r="L192" s="20">
        <v>710.39099999999996</v>
      </c>
      <c r="M192" s="20">
        <v>-172.36500000000001</v>
      </c>
      <c r="N192" s="20">
        <v>576.49</v>
      </c>
      <c r="O192" s="20">
        <v>726.69100000000003</v>
      </c>
      <c r="P192" s="20">
        <v>89.983000000000004</v>
      </c>
      <c r="Q192" s="20">
        <v>159.04400000000001</v>
      </c>
      <c r="R192" s="20">
        <v>682.79300000000001</v>
      </c>
      <c r="S192" s="20">
        <v>173.89599999999999</v>
      </c>
      <c r="T192" s="20">
        <v>97.540999999999997</v>
      </c>
      <c r="U192" s="20">
        <v>535.524</v>
      </c>
      <c r="V192" s="20">
        <v>42.405999999999999</v>
      </c>
      <c r="W192" s="20">
        <v>382.03</v>
      </c>
      <c r="X192" s="20">
        <v>174.16300000000001</v>
      </c>
      <c r="Y192" s="20">
        <v>50.103999999999999</v>
      </c>
      <c r="Z192" s="20">
        <v>263.83100000000002</v>
      </c>
      <c r="AA192" s="20">
        <v>89.451999999999998</v>
      </c>
      <c r="AB192" s="20">
        <v>262.28199999999998</v>
      </c>
      <c r="AC192" s="20">
        <v>74.728999999999999</v>
      </c>
      <c r="AD192" s="20">
        <v>87.840999999999994</v>
      </c>
      <c r="AE192" s="20">
        <v>58.56</v>
      </c>
      <c r="AF192" s="50">
        <f>IFERROR(AVERAGE(INDEX(AJ:AJ,IFERROR(MATCH($B192-Annex!$B$4/60,$B:$B),2)):AJ192),IF(Data!$B$2="",0,"-"))</f>
        <v>22.963551599400695</v>
      </c>
      <c r="AG192" s="50">
        <f>IFERROR(AVERAGE(INDEX(AK:AK,IFERROR(MATCH($B192-Annex!$B$4/60,$B:$B),2)):AK192),IF(Data!$B$2="",0,"-"))</f>
        <v>38.091359946789076</v>
      </c>
      <c r="AH192" s="50">
        <f>IFERROR(AVERAGE(INDEX(AL:AL,IFERROR(MATCH($B192-Annex!$B$4/60,$B:$B),2)):AL192),IF(Data!$B$2="",0,"-"))</f>
        <v>0.8933453628647523</v>
      </c>
      <c r="AI192" s="50">
        <f>IFERROR(AVERAGE(INDEX(AM:AM,IFERROR(MATCH($B192-Annex!$B$4/60,$B:$B),2)):AM192),IF(Data!$B$2="",0,"-"))</f>
        <v>28.022387025820031</v>
      </c>
      <c r="AJ192" s="50">
        <f>IFERROR((5.670373*10^-8*(AN192+273.15)^4+((Annex!$B$5+Annex!$B$6)*(AN192-J192)+Annex!$B$7*(AN192-INDEX(AN:AN,IFERROR(MATCH($B192-Annex!$B$9/60,$B:$B),2)))/(60*($B192-INDEX($B:$B,IFERROR(MATCH($B192-Annex!$B$9/60,$B:$B),2)))))/Annex!$B$8)/1000,IF(Data!$B$2="",0,"-"))</f>
        <v>28.818369014552765</v>
      </c>
      <c r="AK192" s="50">
        <f>IFERROR((5.670373*10^-8*(AO192+273.15)^4+((Annex!$B$5+Annex!$B$6)*(AO192-M192)+Annex!$B$7*(AO192-INDEX(AO:AO,IFERROR(MATCH($B192-Annex!$B$9/60,$B:$B),2)))/(60*($B192-INDEX($B:$B,IFERROR(MATCH($B192-Annex!$B$9/60,$B:$B),2)))))/Annex!$B$8)/1000,IF(Data!$B$2="",0,"-"))</f>
        <v>-7.321357047747524</v>
      </c>
      <c r="AL192" s="50">
        <f>IFERROR((5.670373*10^-8*(AP192+273.15)^4+((Annex!$B$5+Annex!$B$6)*(AP192-P192)+Annex!$B$7*(AP192-INDEX(AP:AP,IFERROR(MATCH($B192-Annex!$B$9/60,$B:$B),2)))/(60*($B192-INDEX($B:$B,IFERROR(MATCH($B192-Annex!$B$9/60,$B:$B),2)))))/Annex!$B$8)/1000,IF(Data!$B$2="",0,"-"))</f>
        <v>1.2139523657499327</v>
      </c>
      <c r="AM192" s="50">
        <f>IFERROR((5.670373*10^-8*(AQ192+273.15)^4+((Annex!$B$5+Annex!$B$6)*(AQ192-S192)+Annex!$B$7*(AQ192-INDEX(AQ:AQ,IFERROR(MATCH($B192-Annex!$B$9/60,$B:$B),2)))/(60*($B192-INDEX($B:$B,IFERROR(MATCH($B192-Annex!$B$9/60,$B:$B),2)))))/Annex!$B$8)/1000,IF(Data!$B$2="",0,"-"))</f>
        <v>-0.69604369311561187</v>
      </c>
      <c r="AN192" s="20">
        <v>454.72199999999998</v>
      </c>
      <c r="AO192" s="20">
        <v>262.21300000000002</v>
      </c>
      <c r="AP192" s="20">
        <v>71.754000000000005</v>
      </c>
      <c r="AQ192" s="20">
        <v>254.52</v>
      </c>
      <c r="AR192" s="20">
        <v>606.59400000000005</v>
      </c>
      <c r="AS192" s="20">
        <v>85.835999999999999</v>
      </c>
      <c r="AT192" s="20">
        <v>428.209</v>
      </c>
      <c r="AU192" s="50">
        <f>IFERROR(AVERAGE(INDEX(BA:BA,IFERROR(MATCH($B192-Annex!$B$4/60,$B:$B),2)):BA192),IF(Data!$B$2="",0,"-"))</f>
        <v>37.11147055512432</v>
      </c>
      <c r="AV192" s="50">
        <f>IFERROR(AVERAGE(INDEX(BB:BB,IFERROR(MATCH($B192-Annex!$B$4/60,$B:$B),2)):BB192),IF(Data!$B$2="",0,"-"))</f>
        <v>1.5562679082890649E+141</v>
      </c>
      <c r="AW192" s="50">
        <f>IFERROR(AVERAGE(INDEX(BC:BC,IFERROR(MATCH($B192-Annex!$B$4/60,$B:$B),2)):BC192),IF(Data!$B$2="",0,"-"))</f>
        <v>6.8726608056790468</v>
      </c>
      <c r="AX192" s="50">
        <f>IFERROR(AVERAGE(INDEX(BD:BD,IFERROR(MATCH($B192-Annex!$B$4/60,$B:$B),2)):BD192),IF(Data!$B$2="",0,"-"))</f>
        <v>2.1393302457382259</v>
      </c>
      <c r="AY192" s="50">
        <f>IFERROR(AVERAGE(INDEX(BE:BE,IFERROR(MATCH($B192-Annex!$B$4/60,$B:$B),2)):BE192),IF(Data!$B$2="",0,"-"))</f>
        <v>3.0693922290513393</v>
      </c>
      <c r="AZ192" s="50">
        <f>IFERROR(AVERAGE(INDEX(BF:BF,IFERROR(MATCH($B192-Annex!$B$4/60,$B:$B),2)):BF192),IF(Data!$B$2="",0,"-"))</f>
        <v>2.3629373821146125</v>
      </c>
      <c r="BA192" s="50">
        <f>IFERROR((5.670373*10^-8*(BG192+273.15)^4+((Annex!$B$5+Annex!$B$6)*(BG192-J192)+Annex!$B$7*(BG192-INDEX(BG:BG,IFERROR(MATCH($B192-Annex!$B$9/60,$B:$B),2)))/(60*($B192-INDEX($B:$B,IFERROR(MATCH($B192-Annex!$B$9/60,$B:$B),2)))))/Annex!$B$8)/1000,IF(Data!$B$2="",0,"-"))</f>
        <v>40.900086681924719</v>
      </c>
      <c r="BB192" s="50">
        <f>IFERROR((5.670373*10^-8*(BH192+273.15)^4+((Annex!$B$5+Annex!$B$6)*(BH192-M192)+Annex!$B$7*(BH192-INDEX(BH:BH,IFERROR(MATCH($B192-Annex!$B$9/60,$B:$B),2)))/(60*($B192-INDEX($B:$B,IFERROR(MATCH($B192-Annex!$B$9/60,$B:$B),2)))))/Annex!$B$8)/1000,IF(Data!$B$2="",0,"-"))</f>
        <v>5.4469376790117275E+141</v>
      </c>
      <c r="BC192" s="50">
        <f>IFERROR((5.670373*10^-8*(BI192+273.15)^4+((Annex!$B$5+Annex!$B$6)*(BI192-P192)+Annex!$B$7*(BI192-INDEX(BI:BI,IFERROR(MATCH($B192-Annex!$B$9/60,$B:$B),2)))/(60*($B192-INDEX($B:$B,IFERROR(MATCH($B192-Annex!$B$9/60,$B:$B),2)))))/Annex!$B$8)/1000,IF(Data!$B$2="",0,"-"))</f>
        <v>7.2804387668674826</v>
      </c>
      <c r="BD192" s="50">
        <f>IFERROR((5.670373*10^-8*(BJ192+273.15)^4+((Annex!$B$5+Annex!$B$6)*(BJ192-S192)+Annex!$B$7*(BJ192-INDEX(BJ:BJ,IFERROR(MATCH($B192-Annex!$B$9/60,$B:$B),2)))/(60*($B192-INDEX($B:$B,IFERROR(MATCH($B192-Annex!$B$9/60,$B:$B),2)))))/Annex!$B$8)/1000,IF(Data!$B$2="",0,"-"))</f>
        <v>80.326926812968594</v>
      </c>
      <c r="BE192" s="50">
        <f>IFERROR((5.670373*10^-8*(BK192+273.15)^4+((Annex!$B$5+Annex!$B$6)*(BK192-V192)+Annex!$B$7*(BK192-INDEX(BK:BK,IFERROR(MATCH($B192-Annex!$B$9/60,$B:$B),2)))/(60*($B192-INDEX($B:$B,IFERROR(MATCH($B192-Annex!$B$9/60,$B:$B),2)))))/Annex!$B$8)/1000,IF(Data!$B$2="",0,"-"))</f>
        <v>3.1148491297650787</v>
      </c>
      <c r="BF192" s="50">
        <f>IFERROR((5.670373*10^-8*(BL192+273.15)^4+((Annex!$B$5+Annex!$B$6)*(BL192-Y192)+Annex!$B$7*(BL192-INDEX(BL:BL,IFERROR(MATCH($B192-Annex!$B$9/60,$B:$B),2)))/(60*($B192-INDEX($B:$B,IFERROR(MATCH($B192-Annex!$B$9/60,$B:$B),2)))))/Annex!$B$8)/1000,IF(Data!$B$2="",0,"-"))</f>
        <v>2.4325768224018343</v>
      </c>
      <c r="BG192" s="20">
        <v>600.13900000000001</v>
      </c>
      <c r="BH192" s="20">
        <v>9.8999999999999993E+37</v>
      </c>
      <c r="BI192" s="20">
        <v>190.578</v>
      </c>
      <c r="BJ192" s="20">
        <v>233.482</v>
      </c>
      <c r="BK192" s="20">
        <v>89.058000000000007</v>
      </c>
      <c r="BL192" s="20">
        <v>80.076999999999998</v>
      </c>
    </row>
    <row r="193" spans="1:64" x14ac:dyDescent="0.3">
      <c r="A193" s="5">
        <v>192</v>
      </c>
      <c r="B193" s="19">
        <v>17.271333335665986</v>
      </c>
      <c r="C193" s="20">
        <v>129.612562</v>
      </c>
      <c r="D193" s="20">
        <v>126.603579</v>
      </c>
      <c r="E193" s="20">
        <v>160.369418</v>
      </c>
      <c r="F193" s="49">
        <f>IFERROR(SUM(C193:E193),IF(Data!$B$2="",0,"-"))</f>
        <v>416.58555899999999</v>
      </c>
      <c r="G193" s="50">
        <f>IFERROR(F193-Annex!$B$10,IF(Data!$B$2="",0,"-"))</f>
        <v>139.957559</v>
      </c>
      <c r="H193" s="50">
        <f>IFERROR(-14000*(G193-INDEX(G:G,IFERROR(MATCH($B193-Annex!$B$11/60,$B:$B),2)))/(60*($B193-INDEX($B:$B,IFERROR(MATCH($B193-Annex!$B$11/60,$B:$B),2)))),IF(Data!$B$2="",0,"-"))</f>
        <v>106.230984413774</v>
      </c>
      <c r="I193" s="20">
        <v>3.0485818600000001</v>
      </c>
      <c r="J193" s="20">
        <v>681.72699999999998</v>
      </c>
      <c r="K193" s="20">
        <v>1064.472</v>
      </c>
      <c r="L193" s="20">
        <v>706.78700000000003</v>
      </c>
      <c r="M193" s="20">
        <v>-160.70099999999999</v>
      </c>
      <c r="N193" s="20">
        <v>415.69400000000002</v>
      </c>
      <c r="O193" s="20">
        <v>726.38499999999999</v>
      </c>
      <c r="P193" s="20">
        <v>90.754000000000005</v>
      </c>
      <c r="Q193" s="20">
        <v>223.34299999999999</v>
      </c>
      <c r="R193" s="20">
        <v>683.79100000000005</v>
      </c>
      <c r="S193" s="20">
        <v>87.533000000000001</v>
      </c>
      <c r="T193" s="20">
        <v>40.828000000000003</v>
      </c>
      <c r="U193" s="20">
        <v>537.19200000000001</v>
      </c>
      <c r="V193" s="20">
        <v>41.451999999999998</v>
      </c>
      <c r="W193" s="20">
        <v>348.27499999999998</v>
      </c>
      <c r="X193" s="20">
        <v>175.06800000000001</v>
      </c>
      <c r="Y193" s="20">
        <v>50.07</v>
      </c>
      <c r="Z193" s="20">
        <v>310.767</v>
      </c>
      <c r="AA193" s="20">
        <v>90.137</v>
      </c>
      <c r="AB193" s="20">
        <v>379.73399999999998</v>
      </c>
      <c r="AC193" s="20">
        <v>75.156000000000006</v>
      </c>
      <c r="AD193" s="20">
        <v>214.16499999999999</v>
      </c>
      <c r="AE193" s="20">
        <v>59.161999999999999</v>
      </c>
      <c r="AF193" s="50">
        <f>IFERROR(AVERAGE(INDEX(AJ:AJ,IFERROR(MATCH($B193-Annex!$B$4/60,$B:$B),2)):AJ193),IF(Data!$B$2="",0,"-"))</f>
        <v>24.778116739073862</v>
      </c>
      <c r="AG193" s="50">
        <f>IFERROR(AVERAGE(INDEX(AK:AK,IFERROR(MATCH($B193-Annex!$B$4/60,$B:$B),2)):AK193),IF(Data!$B$2="",0,"-"))</f>
        <v>15.955933021352015</v>
      </c>
      <c r="AH193" s="50">
        <f>IFERROR(AVERAGE(INDEX(AL:AL,IFERROR(MATCH($B193-Annex!$B$4/60,$B:$B),2)):AL193),IF(Data!$B$2="",0,"-"))</f>
        <v>0.98041667420064094</v>
      </c>
      <c r="AI193" s="50">
        <f>IFERROR(AVERAGE(INDEX(AM:AM,IFERROR(MATCH($B193-Annex!$B$4/60,$B:$B),2)):AM193),IF(Data!$B$2="",0,"-"))</f>
        <v>6.0070875808900581</v>
      </c>
      <c r="AJ193" s="50">
        <f>IFERROR((5.670373*10^-8*(AN193+273.15)^4+((Annex!$B$5+Annex!$B$6)*(AN193-J193)+Annex!$B$7*(AN193-INDEX(AN:AN,IFERROR(MATCH($B193-Annex!$B$9/60,$B:$B),2)))/(60*($B193-INDEX($B:$B,IFERROR(MATCH($B193-Annex!$B$9/60,$B:$B),2)))))/Annex!$B$8)/1000,IF(Data!$B$2="",0,"-"))</f>
        <v>30.088443693770373</v>
      </c>
      <c r="AK193" s="50">
        <f>IFERROR((5.670373*10^-8*(AO193+273.15)^4+((Annex!$B$5+Annex!$B$6)*(AO193-M193)+Annex!$B$7*(AO193-INDEX(AO:AO,IFERROR(MATCH($B193-Annex!$B$9/60,$B:$B),2)))/(60*($B193-INDEX($B:$B,IFERROR(MATCH($B193-Annex!$B$9/60,$B:$B),2)))))/Annex!$B$8)/1000,IF(Data!$B$2="",0,"-"))</f>
        <v>-66.461543367350004</v>
      </c>
      <c r="AL193" s="50">
        <f>IFERROR((5.670373*10^-8*(AP193+273.15)^4+((Annex!$B$5+Annex!$B$6)*(AP193-P193)+Annex!$B$7*(AP193-INDEX(AP:AP,IFERROR(MATCH($B193-Annex!$B$9/60,$B:$B),2)))/(60*($B193-INDEX($B:$B,IFERROR(MATCH($B193-Annex!$B$9/60,$B:$B),2)))))/Annex!$B$8)/1000,IF(Data!$B$2="",0,"-"))</f>
        <v>1.2103308594776849</v>
      </c>
      <c r="AM193" s="50">
        <f>IFERROR((5.670373*10^-8*(AQ193+273.15)^4+((Annex!$B$5+Annex!$B$6)*(AQ193-S193)+Annex!$B$7*(AQ193-INDEX(AQ:AQ,IFERROR(MATCH($B193-Annex!$B$9/60,$B:$B),2)))/(60*($B193-INDEX($B:$B,IFERROR(MATCH($B193-Annex!$B$9/60,$B:$B),2)))))/Annex!$B$8)/1000,IF(Data!$B$2="",0,"-"))</f>
        <v>-97.740624800004028</v>
      </c>
      <c r="AN193" s="20">
        <v>473.56299999999999</v>
      </c>
      <c r="AO193" s="20">
        <v>162</v>
      </c>
      <c r="AP193" s="20">
        <v>72.608999999999995</v>
      </c>
      <c r="AQ193" s="20">
        <v>105.446</v>
      </c>
      <c r="AR193" s="20">
        <v>607.38099999999997</v>
      </c>
      <c r="AS193" s="20">
        <v>86.299000000000007</v>
      </c>
      <c r="AT193" s="20">
        <v>447.56299999999999</v>
      </c>
      <c r="AU193" s="50">
        <f>IFERROR(AVERAGE(INDEX(BA:BA,IFERROR(MATCH($B193-Annex!$B$4/60,$B:$B),2)):BA193),IF(Data!$B$2="",0,"-"))</f>
        <v>38.164439704280106</v>
      </c>
      <c r="AV193" s="50">
        <f>IFERROR(AVERAGE(INDEX(BB:BB,IFERROR(MATCH($B193-Annex!$B$4/60,$B:$B),2)):BB193),IF(Data!$B$2="",0,"-"))</f>
        <v>1.5562679082890649E+141</v>
      </c>
      <c r="AW193" s="50">
        <f>IFERROR(AVERAGE(INDEX(BC:BC,IFERROR(MATCH($B193-Annex!$B$4/60,$B:$B),2)):BC193),IF(Data!$B$2="",0,"-"))</f>
        <v>6.9992681976271864</v>
      </c>
      <c r="AX193" s="50">
        <f>IFERROR(AVERAGE(INDEX(BD:BD,IFERROR(MATCH($B193-Annex!$B$4/60,$B:$B),2)):BD193),IF(Data!$B$2="",0,"-"))</f>
        <v>15.148035803548867</v>
      </c>
      <c r="AY193" s="50">
        <f>IFERROR(AVERAGE(INDEX(BE:BE,IFERROR(MATCH($B193-Annex!$B$4/60,$B:$B),2)):BE193),IF(Data!$B$2="",0,"-"))</f>
        <v>3.0759040610572117</v>
      </c>
      <c r="AZ193" s="50">
        <f>IFERROR(AVERAGE(INDEX(BF:BF,IFERROR(MATCH($B193-Annex!$B$4/60,$B:$B),2)):BF193),IF(Data!$B$2="",0,"-"))</f>
        <v>2.3811610938320382</v>
      </c>
      <c r="BA193" s="50">
        <f>IFERROR((5.670373*10^-8*(BG193+273.15)^4+((Annex!$B$5+Annex!$B$6)*(BG193-J193)+Annex!$B$7*(BG193-INDEX(BG:BG,IFERROR(MATCH($B193-Annex!$B$9/60,$B:$B),2)))/(60*($B193-INDEX($B:$B,IFERROR(MATCH($B193-Annex!$B$9/60,$B:$B),2)))))/Annex!$B$8)/1000,IF(Data!$B$2="",0,"-"))</f>
        <v>41.462034106351759</v>
      </c>
      <c r="BB193" s="50">
        <f>IFERROR((5.670373*10^-8*(BH193+273.15)^4+((Annex!$B$5+Annex!$B$6)*(BH193-M193)+Annex!$B$7*(BH193-INDEX(BH:BH,IFERROR(MATCH($B193-Annex!$B$9/60,$B:$B),2)))/(60*($B193-INDEX($B:$B,IFERROR(MATCH($B193-Annex!$B$9/60,$B:$B),2)))))/Annex!$B$8)/1000,IF(Data!$B$2="",0,"-"))</f>
        <v>-4.5000001604535797E+37</v>
      </c>
      <c r="BC193" s="50">
        <f>IFERROR((5.670373*10^-8*(BI193+273.15)^4+((Annex!$B$5+Annex!$B$6)*(BI193-P193)+Annex!$B$7*(BI193-INDEX(BI:BI,IFERROR(MATCH($B193-Annex!$B$9/60,$B:$B),2)))/(60*($B193-INDEX($B:$B,IFERROR(MATCH($B193-Annex!$B$9/60,$B:$B),2)))))/Annex!$B$8)/1000,IF(Data!$B$2="",0,"-"))</f>
        <v>7.2491692180685483</v>
      </c>
      <c r="BD193" s="50">
        <f>IFERROR((5.670373*10^-8*(BJ193+273.15)^4+((Annex!$B$5+Annex!$B$6)*(BJ193-S193)+Annex!$B$7*(BJ193-INDEX(BJ:BJ,IFERROR(MATCH($B193-Annex!$B$9/60,$B:$B),2)))/(60*($B193-INDEX($B:$B,IFERROR(MATCH($B193-Annex!$B$9/60,$B:$B),2)))))/Annex!$B$8)/1000,IF(Data!$B$2="",0,"-"))</f>
        <v>45.763640551602599</v>
      </c>
      <c r="BE193" s="50">
        <f>IFERROR((5.670373*10^-8*(BK193+273.15)^4+((Annex!$B$5+Annex!$B$6)*(BK193-V193)+Annex!$B$7*(BK193-INDEX(BK:BK,IFERROR(MATCH($B193-Annex!$B$9/60,$B:$B),2)))/(60*($B193-INDEX($B:$B,IFERROR(MATCH($B193-Annex!$B$9/60,$B:$B),2)))))/Annex!$B$8)/1000,IF(Data!$B$2="",0,"-"))</f>
        <v>3.077516896810657</v>
      </c>
      <c r="BF193" s="50">
        <f>IFERROR((5.670373*10^-8*(BL193+273.15)^4+((Annex!$B$5+Annex!$B$6)*(BL193-Y193)+Annex!$B$7*(BL193-INDEX(BL:BL,IFERROR(MATCH($B193-Annex!$B$9/60,$B:$B),2)))/(60*($B193-INDEX($B:$B,IFERROR(MATCH($B193-Annex!$B$9/60,$B:$B),2)))))/Annex!$B$8)/1000,IF(Data!$B$2="",0,"-"))</f>
        <v>2.4408005724204394</v>
      </c>
      <c r="BG193" s="20">
        <v>609.92399999999998</v>
      </c>
      <c r="BH193" s="20">
        <v>22.855</v>
      </c>
      <c r="BI193" s="20">
        <v>192.99700000000001</v>
      </c>
      <c r="BJ193" s="20">
        <v>192.09</v>
      </c>
      <c r="BK193" s="20">
        <v>90.052000000000007</v>
      </c>
      <c r="BL193" s="20">
        <v>80.948999999999998</v>
      </c>
    </row>
    <row r="194" spans="1:64" x14ac:dyDescent="0.3">
      <c r="A194" s="5">
        <v>193</v>
      </c>
      <c r="B194" s="19">
        <v>17.367500000400469</v>
      </c>
      <c r="C194" s="20">
        <v>129.908728</v>
      </c>
      <c r="D194" s="20">
        <v>126.434175</v>
      </c>
      <c r="E194" s="20">
        <v>160.43623500000001</v>
      </c>
      <c r="F194" s="49">
        <f>IFERROR(SUM(C194:E194),IF(Data!$B$2="",0,"-"))</f>
        <v>416.77913799999999</v>
      </c>
      <c r="G194" s="50">
        <f>IFERROR(F194-Annex!$B$10,IF(Data!$B$2="",0,"-"))</f>
        <v>140.151138</v>
      </c>
      <c r="H194" s="50">
        <f>IFERROR(-14000*(G194-INDEX(G:G,IFERROR(MATCH($B194-Annex!$B$11/60,$B:$B),2)))/(60*($B194-INDEX($B:$B,IFERROR(MATCH($B194-Annex!$B$11/60,$B:$B),2)))),IF(Data!$B$2="",0,"-"))</f>
        <v>26.691299734223303</v>
      </c>
      <c r="I194" s="20">
        <v>3.1310318800000001</v>
      </c>
      <c r="J194" s="20">
        <v>738.59400000000005</v>
      </c>
      <c r="K194" s="20">
        <v>9.8999999999999993E+37</v>
      </c>
      <c r="L194" s="20">
        <v>714.37900000000002</v>
      </c>
      <c r="M194" s="20">
        <v>-70.221000000000004</v>
      </c>
      <c r="N194" s="20">
        <v>694.82799999999997</v>
      </c>
      <c r="O194" s="20">
        <v>725.49099999999999</v>
      </c>
      <c r="P194" s="20">
        <v>87.198999999999998</v>
      </c>
      <c r="Q194" s="20">
        <v>280.07600000000002</v>
      </c>
      <c r="R194" s="20">
        <v>684.46</v>
      </c>
      <c r="S194" s="20">
        <v>-23.219000000000001</v>
      </c>
      <c r="T194" s="20">
        <v>233.791</v>
      </c>
      <c r="U194" s="20">
        <v>538.66899999999998</v>
      </c>
      <c r="V194" s="20">
        <v>40.664000000000001</v>
      </c>
      <c r="W194" s="20">
        <v>214.21</v>
      </c>
      <c r="X194" s="20">
        <v>178.297</v>
      </c>
      <c r="Y194" s="20">
        <v>50.011000000000003</v>
      </c>
      <c r="Z194" s="20">
        <v>455.09899999999999</v>
      </c>
      <c r="AA194" s="20">
        <v>90.781000000000006</v>
      </c>
      <c r="AB194" s="20">
        <v>193.86</v>
      </c>
      <c r="AC194" s="20">
        <v>74.994</v>
      </c>
      <c r="AD194" s="20">
        <v>328.14299999999997</v>
      </c>
      <c r="AE194" s="20">
        <v>59.859000000000002</v>
      </c>
      <c r="AF194" s="50">
        <f>IFERROR(AVERAGE(INDEX(AJ:AJ,IFERROR(MATCH($B194-Annex!$B$4/60,$B:$B),2)):AJ194),IF(Data!$B$2="",0,"-"))</f>
        <v>26.693688551266536</v>
      </c>
      <c r="AG194" s="50">
        <f>IFERROR(AVERAGE(INDEX(AK:AK,IFERROR(MATCH($B194-Annex!$B$4/60,$B:$B),2)):AK194),IF(Data!$B$2="",0,"-"))</f>
        <v>5.7289307428768783</v>
      </c>
      <c r="AH194" s="50">
        <f>IFERROR(AVERAGE(INDEX(AL:AL,IFERROR(MATCH($B194-Annex!$B$4/60,$B:$B),2)):AL194),IF(Data!$B$2="",0,"-"))</f>
        <v>1.0657124063909007</v>
      </c>
      <c r="AI194" s="50">
        <f>IFERROR(AVERAGE(INDEX(AM:AM,IFERROR(MATCH($B194-Annex!$B$4/60,$B:$B),2)):AM194),IF(Data!$B$2="",0,"-"))</f>
        <v>8.4007249846758736</v>
      </c>
      <c r="AJ194" s="50">
        <f>IFERROR((5.670373*10^-8*(AN194+273.15)^4+((Annex!$B$5+Annex!$B$6)*(AN194-J194)+Annex!$B$7*(AN194-INDEX(AN:AN,IFERROR(MATCH($B194-Annex!$B$9/60,$B:$B),2)))/(60*($B194-INDEX($B:$B,IFERROR(MATCH($B194-Annex!$B$9/60,$B:$B),2)))))/Annex!$B$8)/1000,IF(Data!$B$2="",0,"-"))</f>
        <v>31.992775903591284</v>
      </c>
      <c r="AK194" s="50">
        <f>IFERROR((5.670373*10^-8*(AO194+273.15)^4+((Annex!$B$5+Annex!$B$6)*(AO194-M194)+Annex!$B$7*(AO194-INDEX(AO:AO,IFERROR(MATCH($B194-Annex!$B$9/60,$B:$B),2)))/(60*($B194-INDEX($B:$B,IFERROR(MATCH($B194-Annex!$B$9/60,$B:$B),2)))))/Annex!$B$8)/1000,IF(Data!$B$2="",0,"-"))</f>
        <v>52.637176576480464</v>
      </c>
      <c r="AL194" s="50">
        <f>IFERROR((5.670373*10^-8*(AP194+273.15)^4+((Annex!$B$5+Annex!$B$6)*(AP194-P194)+Annex!$B$7*(AP194-INDEX(AP:AP,IFERROR(MATCH($B194-Annex!$B$9/60,$B:$B),2)))/(60*($B194-INDEX($B:$B,IFERROR(MATCH($B194-Annex!$B$9/60,$B:$B),2)))))/Annex!$B$8)/1000,IF(Data!$B$2="",0,"-"))</f>
        <v>1.2915574696073937</v>
      </c>
      <c r="AM194" s="50">
        <f>IFERROR((5.670373*10^-8*(AQ194+273.15)^4+((Annex!$B$5+Annex!$B$6)*(AQ194-S194)+Annex!$B$7*(AQ194-INDEX(AQ:AQ,IFERROR(MATCH($B194-Annex!$B$9/60,$B:$B),2)))/(60*($B194-INDEX($B:$B,IFERROR(MATCH($B194-Annex!$B$9/60,$B:$B),2)))))/Annex!$B$8)/1000,IF(Data!$B$2="",0,"-"))</f>
        <v>57.669092048246945</v>
      </c>
      <c r="AN194" s="20">
        <v>494.005</v>
      </c>
      <c r="AO194" s="20">
        <v>340.06599999999997</v>
      </c>
      <c r="AP194" s="20">
        <v>73.474000000000004</v>
      </c>
      <c r="AQ194" s="20">
        <v>344.95800000000003</v>
      </c>
      <c r="AR194" s="20">
        <v>608.14300000000003</v>
      </c>
      <c r="AS194" s="20">
        <v>86.805000000000007</v>
      </c>
      <c r="AT194" s="20">
        <v>366.04599999999999</v>
      </c>
      <c r="AU194" s="50">
        <f>IFERROR(AVERAGE(INDEX(BA:BA,IFERROR(MATCH($B194-Annex!$B$4/60,$B:$B),2)):BA194),IF(Data!$B$2="",0,"-"))</f>
        <v>39.506265836450211</v>
      </c>
      <c r="AV194" s="50">
        <f>IFERROR(AVERAGE(INDEX(BB:BB,IFERROR(MATCH($B194-Annex!$B$4/60,$B:$B),2)):BB194),IF(Data!$B$2="",0,"-"))</f>
        <v>1.5562679082890649E+141</v>
      </c>
      <c r="AW194" s="50">
        <f>IFERROR(AVERAGE(INDEX(BC:BC,IFERROR(MATCH($B194-Annex!$B$4/60,$B:$B),2)):BC194),IF(Data!$B$2="",0,"-"))</f>
        <v>7.1173248739965818</v>
      </c>
      <c r="AX194" s="50">
        <f>IFERROR(AVERAGE(INDEX(BD:BD,IFERROR(MATCH($B194-Annex!$B$4/60,$B:$B),2)):BD194),IF(Data!$B$2="",0,"-"))</f>
        <v>17.20789650963733</v>
      </c>
      <c r="AY194" s="50">
        <f>IFERROR(AVERAGE(INDEX(BE:BE,IFERROR(MATCH($B194-Annex!$B$4/60,$B:$B),2)):BE194),IF(Data!$B$2="",0,"-"))</f>
        <v>3.0755536263322085</v>
      </c>
      <c r="AZ194" s="50">
        <f>IFERROR(AVERAGE(INDEX(BF:BF,IFERROR(MATCH($B194-Annex!$B$4/60,$B:$B),2)):BF194),IF(Data!$B$2="",0,"-"))</f>
        <v>2.3928213793492126</v>
      </c>
      <c r="BA194" s="50">
        <f>IFERROR((5.670373*10^-8*(BG194+273.15)^4+((Annex!$B$5+Annex!$B$6)*(BG194-J194)+Annex!$B$7*(BG194-INDEX(BG:BG,IFERROR(MATCH($B194-Annex!$B$9/60,$B:$B),2)))/(60*($B194-INDEX($B:$B,IFERROR(MATCH($B194-Annex!$B$9/60,$B:$B),2)))))/Annex!$B$8)/1000,IF(Data!$B$2="",0,"-"))</f>
        <v>44.014347436898674</v>
      </c>
      <c r="BB194" s="50">
        <f>IFERROR((5.670373*10^-8*(BH194+273.15)^4+((Annex!$B$5+Annex!$B$6)*(BH194-M194)+Annex!$B$7*(BH194-INDEX(BH:BH,IFERROR(MATCH($B194-Annex!$B$9/60,$B:$B),2)))/(60*($B194-INDEX($B:$B,IFERROR(MATCH($B194-Annex!$B$9/60,$B:$B),2)))))/Annex!$B$8)/1000,IF(Data!$B$2="",0,"-"))</f>
        <v>-4.5000001604535797E+37</v>
      </c>
      <c r="BC194" s="50">
        <f>IFERROR((5.670373*10^-8*(BI194+273.15)^4+((Annex!$B$5+Annex!$B$6)*(BI194-P194)+Annex!$B$7*(BI194-INDEX(BI:BI,IFERROR(MATCH($B194-Annex!$B$9/60,$B:$B),2)))/(60*($B194-INDEX($B:$B,IFERROR(MATCH($B194-Annex!$B$9/60,$B:$B),2)))))/Annex!$B$8)/1000,IF(Data!$B$2="",0,"-"))</f>
        <v>7.3628167513368918</v>
      </c>
      <c r="BD194" s="50">
        <f>IFERROR((5.670373*10^-8*(BJ194+273.15)^4+((Annex!$B$5+Annex!$B$6)*(BJ194-S194)+Annex!$B$7*(BJ194-INDEX(BJ:BJ,IFERROR(MATCH($B194-Annex!$B$9/60,$B:$B),2)))/(60*($B194-INDEX($B:$B,IFERROR(MATCH($B194-Annex!$B$9/60,$B:$B),2)))))/Annex!$B$8)/1000,IF(Data!$B$2="",0,"-"))</f>
        <v>-32.496342195309118</v>
      </c>
      <c r="BE194" s="50">
        <f>IFERROR((5.670373*10^-8*(BK194+273.15)^4+((Annex!$B$5+Annex!$B$6)*(BK194-V194)+Annex!$B$7*(BK194-INDEX(BK:BK,IFERROR(MATCH($B194-Annex!$B$9/60,$B:$B),2)))/(60*($B194-INDEX($B:$B,IFERROR(MATCH($B194-Annex!$B$9/60,$B:$B),2)))))/Annex!$B$8)/1000,IF(Data!$B$2="",0,"-"))</f>
        <v>3.0728863565414954</v>
      </c>
      <c r="BF194" s="50">
        <f>IFERROR((5.670373*10^-8*(BL194+273.15)^4+((Annex!$B$5+Annex!$B$6)*(BL194-Y194)+Annex!$B$7*(BL194-INDEX(BL:BL,IFERROR(MATCH($B194-Annex!$B$9/60,$B:$B),2)))/(60*($B194-INDEX($B:$B,IFERROR(MATCH($B194-Annex!$B$9/60,$B:$B),2)))))/Annex!$B$8)/1000,IF(Data!$B$2="",0,"-"))</f>
        <v>2.4462576647852496</v>
      </c>
      <c r="BG194" s="20">
        <v>622.45799999999997</v>
      </c>
      <c r="BH194" s="20">
        <v>133.32599999999999</v>
      </c>
      <c r="BI194" s="20">
        <v>195.40700000000001</v>
      </c>
      <c r="BJ194" s="20">
        <v>149.46299999999999</v>
      </c>
      <c r="BK194" s="20">
        <v>91.123999999999995</v>
      </c>
      <c r="BL194" s="20">
        <v>81.897999999999996</v>
      </c>
    </row>
    <row r="195" spans="1:64" x14ac:dyDescent="0.3">
      <c r="A195" s="5">
        <v>194</v>
      </c>
      <c r="B195" s="19">
        <v>17.46366667561233</v>
      </c>
      <c r="C195" s="20">
        <v>130.25289599999999</v>
      </c>
      <c r="D195" s="20">
        <v>126.189046</v>
      </c>
      <c r="E195" s="20">
        <v>160.60735399999999</v>
      </c>
      <c r="F195" s="49">
        <f>IFERROR(SUM(C195:E195),IF(Data!$B$2="",0,"-"))</f>
        <v>417.04929599999997</v>
      </c>
      <c r="G195" s="50">
        <f>IFERROR(F195-Annex!$B$10,IF(Data!$B$2="",0,"-"))</f>
        <v>140.42129599999998</v>
      </c>
      <c r="H195" s="50">
        <f>IFERROR(-14000*(G195-INDEX(G:G,IFERROR(MATCH($B195-Annex!$B$11/60,$B:$B),2)))/(60*($B195-INDEX($B:$B,IFERROR(MATCH($B195-Annex!$B$11/60,$B:$B),2)))),IF(Data!$B$2="",0,"-"))</f>
        <v>-53.394543399383984</v>
      </c>
      <c r="I195" s="20">
        <v>3.1722568999999998</v>
      </c>
      <c r="J195" s="20">
        <v>779.11800000000005</v>
      </c>
      <c r="K195" s="20">
        <v>9.8999999999999993E+37</v>
      </c>
      <c r="L195" s="20">
        <v>717.39499999999998</v>
      </c>
      <c r="M195" s="20">
        <v>-133.96700000000001</v>
      </c>
      <c r="N195" s="20">
        <v>676.61</v>
      </c>
      <c r="O195" s="20">
        <v>727.077</v>
      </c>
      <c r="P195" s="20">
        <v>84</v>
      </c>
      <c r="Q195" s="20">
        <v>273.03199999999998</v>
      </c>
      <c r="R195" s="20">
        <v>688.53800000000001</v>
      </c>
      <c r="S195" s="20">
        <v>-17.152000000000001</v>
      </c>
      <c r="T195" s="20">
        <v>35.252000000000002</v>
      </c>
      <c r="U195" s="20">
        <v>541.72199999999998</v>
      </c>
      <c r="V195" s="20">
        <v>40.456000000000003</v>
      </c>
      <c r="W195" s="20">
        <v>357.15499999999997</v>
      </c>
      <c r="X195" s="20">
        <v>184.66499999999999</v>
      </c>
      <c r="Y195" s="20">
        <v>51.695</v>
      </c>
      <c r="Z195" s="20">
        <v>240.494</v>
      </c>
      <c r="AA195" s="20">
        <v>91.518000000000001</v>
      </c>
      <c r="AB195" s="20">
        <v>158.08000000000001</v>
      </c>
      <c r="AC195" s="20">
        <v>74.328000000000003</v>
      </c>
      <c r="AD195" s="20">
        <v>118.24299999999999</v>
      </c>
      <c r="AE195" s="20">
        <v>60.494999999999997</v>
      </c>
      <c r="AF195" s="50">
        <f>IFERROR(AVERAGE(INDEX(AJ:AJ,IFERROR(MATCH($B195-Annex!$B$4/60,$B:$B),2)):AJ195),IF(Data!$B$2="",0,"-"))</f>
        <v>28.507292742481866</v>
      </c>
      <c r="AG195" s="50">
        <f>IFERROR(AVERAGE(INDEX(AK:AK,IFERROR(MATCH($B195-Annex!$B$4/60,$B:$B),2)):AK195),IF(Data!$B$2="",0,"-"))</f>
        <v>7.5979890488540409</v>
      </c>
      <c r="AH195" s="50">
        <f>IFERROR(AVERAGE(INDEX(AL:AL,IFERROR(MATCH($B195-Annex!$B$4/60,$B:$B),2)):AL195),IF(Data!$B$2="",0,"-"))</f>
        <v>1.1658845358460879</v>
      </c>
      <c r="AI195" s="50">
        <f>IFERROR(AVERAGE(INDEX(AM:AM,IFERROR(MATCH($B195-Annex!$B$4/60,$B:$B),2)):AM195),IF(Data!$B$2="",0,"-"))</f>
        <v>20.161247516395512</v>
      </c>
      <c r="AJ195" s="50">
        <f>IFERROR((5.670373*10^-8*(AN195+273.15)^4+((Annex!$B$5+Annex!$B$6)*(AN195-J195)+Annex!$B$7*(AN195-INDEX(AN:AN,IFERROR(MATCH($B195-Annex!$B$9/60,$B:$B),2)))/(60*($B195-INDEX($B:$B,IFERROR(MATCH($B195-Annex!$B$9/60,$B:$B),2)))))/Annex!$B$8)/1000,IF(Data!$B$2="",0,"-"))</f>
        <v>33.972835867453902</v>
      </c>
      <c r="AK195" s="50">
        <f>IFERROR((5.670373*10^-8*(AO195+273.15)^4+((Annex!$B$5+Annex!$B$6)*(AO195-M195)+Annex!$B$7*(AO195-INDEX(AO:AO,IFERROR(MATCH($B195-Annex!$B$9/60,$B:$B),2)))/(60*($B195-INDEX($B:$B,IFERROR(MATCH($B195-Annex!$B$9/60,$B:$B),2)))))/Annex!$B$8)/1000,IF(Data!$B$2="",0,"-"))</f>
        <v>48.216484513475351</v>
      </c>
      <c r="AL195" s="50">
        <f>IFERROR((5.670373*10^-8*(AP195+273.15)^4+((Annex!$B$5+Annex!$B$6)*(AP195-P195)+Annex!$B$7*(AP195-INDEX(AP:AP,IFERROR(MATCH($B195-Annex!$B$9/60,$B:$B),2)))/(60*($B195-INDEX($B:$B,IFERROR(MATCH($B195-Annex!$B$9/60,$B:$B),2)))))/Annex!$B$8)/1000,IF(Data!$B$2="",0,"-"))</f>
        <v>1.4076257261232727</v>
      </c>
      <c r="AM195" s="50">
        <f>IFERROR((5.670373*10^-8*(AQ195+273.15)^4+((Annex!$B$5+Annex!$B$6)*(AQ195-S195)+Annex!$B$7*(AQ195-INDEX(AQ:AQ,IFERROR(MATCH($B195-Annex!$B$9/60,$B:$B),2)))/(60*($B195-INDEX($B:$B,IFERROR(MATCH($B195-Annex!$B$9/60,$B:$B),2)))))/Annex!$B$8)/1000,IF(Data!$B$2="",0,"-"))</f>
        <v>90.695941550189261</v>
      </c>
      <c r="AN195" s="20">
        <v>513.61300000000006</v>
      </c>
      <c r="AO195" s="20">
        <v>240.75800000000001</v>
      </c>
      <c r="AP195" s="20">
        <v>74.361999999999995</v>
      </c>
      <c r="AQ195" s="20">
        <v>278.62299999999999</v>
      </c>
      <c r="AR195" s="20">
        <v>608.66099999999994</v>
      </c>
      <c r="AS195" s="20">
        <v>87.302000000000007</v>
      </c>
      <c r="AT195" s="20">
        <v>397.70600000000002</v>
      </c>
      <c r="AU195" s="50">
        <f>IFERROR(AVERAGE(INDEX(BA:BA,IFERROR(MATCH($B195-Annex!$B$4/60,$B:$B),2)):BA195),IF(Data!$B$2="",0,"-"))</f>
        <v>41.053949875996402</v>
      </c>
      <c r="AV195" s="50">
        <f>IFERROR(AVERAGE(INDEX(BB:BB,IFERROR(MATCH($B195-Annex!$B$4/60,$B:$B),2)):BB195),IF(Data!$B$2="",0,"-"))</f>
        <v>1.5562679082890649E+141</v>
      </c>
      <c r="AW195" s="50">
        <f>IFERROR(AVERAGE(INDEX(BC:BC,IFERROR(MATCH($B195-Annex!$B$4/60,$B:$B),2)):BC195),IF(Data!$B$2="",0,"-"))</f>
        <v>7.2447884306431121</v>
      </c>
      <c r="AX195" s="50">
        <f>IFERROR(AVERAGE(INDEX(BD:BD,IFERROR(MATCH($B195-Annex!$B$4/60,$B:$B),2)):BD195),IF(Data!$B$2="",0,"-"))</f>
        <v>23.577702918057209</v>
      </c>
      <c r="AY195" s="50">
        <f>IFERROR(AVERAGE(INDEX(BE:BE,IFERROR(MATCH($B195-Annex!$B$4/60,$B:$B),2)):BE195),IF(Data!$B$2="",0,"-"))</f>
        <v>3.0836640065008294</v>
      </c>
      <c r="AZ195" s="50">
        <f>IFERROR(AVERAGE(INDEX(BF:BF,IFERROR(MATCH($B195-Annex!$B$4/60,$B:$B),2)):BF195),IF(Data!$B$2="",0,"-"))</f>
        <v>2.409265645448154</v>
      </c>
      <c r="BA195" s="50">
        <f>IFERROR((5.670373*10^-8*(BG195+273.15)^4+((Annex!$B$5+Annex!$B$6)*(BG195-J195)+Annex!$B$7*(BG195-INDEX(BG:BG,IFERROR(MATCH($B195-Annex!$B$9/60,$B:$B),2)))/(60*($B195-INDEX($B:$B,IFERROR(MATCH($B195-Annex!$B$9/60,$B:$B),2)))))/Annex!$B$8)/1000,IF(Data!$B$2="",0,"-"))</f>
        <v>47.692724052091741</v>
      </c>
      <c r="BB195" s="50">
        <f>IFERROR((5.670373*10^-8*(BH195+273.15)^4+((Annex!$B$5+Annex!$B$6)*(BH195-M195)+Annex!$B$7*(BH195-INDEX(BH:BH,IFERROR(MATCH($B195-Annex!$B$9/60,$B:$B),2)))/(60*($B195-INDEX($B:$B,IFERROR(MATCH($B195-Annex!$B$9/60,$B:$B),2)))))/Annex!$B$8)/1000,IF(Data!$B$2="",0,"-"))</f>
        <v>48.799420812921035</v>
      </c>
      <c r="BC195" s="50">
        <f>IFERROR((5.670373*10^-8*(BI195+273.15)^4+((Annex!$B$5+Annex!$B$6)*(BI195-P195)+Annex!$B$7*(BI195-INDEX(BI:BI,IFERROR(MATCH($B195-Annex!$B$9/60,$B:$B),2)))/(60*($B195-INDEX($B:$B,IFERROR(MATCH($B195-Annex!$B$9/60,$B:$B),2)))))/Annex!$B$8)/1000,IF(Data!$B$2="",0,"-"))</f>
        <v>7.5565225880968008</v>
      </c>
      <c r="BD195" s="50">
        <f>IFERROR((5.670373*10^-8*(BJ195+273.15)^4+((Annex!$B$5+Annex!$B$6)*(BJ195-S195)+Annex!$B$7*(BJ195-INDEX(BJ:BJ,IFERROR(MATCH($B195-Annex!$B$9/60,$B:$B),2)))/(60*($B195-INDEX($B:$B,IFERROR(MATCH($B195-Annex!$B$9/60,$B:$B),2)))))/Annex!$B$8)/1000,IF(Data!$B$2="",0,"-"))</f>
        <v>64.190721531419115</v>
      </c>
      <c r="BE195" s="50">
        <f>IFERROR((5.670373*10^-8*(BK195+273.15)^4+((Annex!$B$5+Annex!$B$6)*(BK195-V195)+Annex!$B$7*(BK195-INDEX(BK:BK,IFERROR(MATCH($B195-Annex!$B$9/60,$B:$B),2)))/(60*($B195-INDEX($B:$B,IFERROR(MATCH($B195-Annex!$B$9/60,$B:$B),2)))))/Annex!$B$8)/1000,IF(Data!$B$2="",0,"-"))</f>
        <v>3.1116876407947438</v>
      </c>
      <c r="BF195" s="50">
        <f>IFERROR((5.670373*10^-8*(BL195+273.15)^4+((Annex!$B$5+Annex!$B$6)*(BL195-Y195)+Annex!$B$7*(BL195-INDEX(BL:BL,IFERROR(MATCH($B195-Annex!$B$9/60,$B:$B),2)))/(60*($B195-INDEX($B:$B,IFERROR(MATCH($B195-Annex!$B$9/60,$B:$B),2)))))/Annex!$B$8)/1000,IF(Data!$B$2="",0,"-"))</f>
        <v>2.4873320678795197</v>
      </c>
      <c r="BG195" s="20">
        <v>636.47900000000004</v>
      </c>
      <c r="BH195" s="20">
        <v>114.98</v>
      </c>
      <c r="BI195" s="20">
        <v>197.84299999999999</v>
      </c>
      <c r="BJ195" s="20">
        <v>303.541</v>
      </c>
      <c r="BK195" s="20">
        <v>92.117999999999995</v>
      </c>
      <c r="BL195" s="20">
        <v>82.872</v>
      </c>
    </row>
    <row r="196" spans="1:64" x14ac:dyDescent="0.3">
      <c r="A196" s="5">
        <v>195</v>
      </c>
      <c r="B196" s="19">
        <v>17.563500003889203</v>
      </c>
      <c r="C196" s="20">
        <v>130.62798100000001</v>
      </c>
      <c r="D196" s="20">
        <v>126.098645</v>
      </c>
      <c r="E196" s="20">
        <v>160.659505</v>
      </c>
      <c r="F196" s="49">
        <f>IFERROR(SUM(C196:E196),IF(Data!$B$2="",0,"-"))</f>
        <v>417.38613099999998</v>
      </c>
      <c r="G196" s="50">
        <f>IFERROR(F196-Annex!$B$10,IF(Data!$B$2="",0,"-"))</f>
        <v>140.75813099999999</v>
      </c>
      <c r="H196" s="50">
        <f>IFERROR(-14000*(G196-INDEX(G:G,IFERROR(MATCH($B196-Annex!$B$11/60,$B:$B),2)))/(60*($B196-INDEX($B:$B,IFERROR(MATCH($B196-Annex!$B$11/60,$B:$B),2)))),IF(Data!$B$2="",0,"-"))</f>
        <v>-168.62875341323655</v>
      </c>
      <c r="I196" s="20">
        <v>3.0485818600000001</v>
      </c>
      <c r="J196" s="20">
        <v>833.80499999999995</v>
      </c>
      <c r="K196" s="20">
        <v>9.8999999999999993E+37</v>
      </c>
      <c r="L196" s="20">
        <v>720.44600000000003</v>
      </c>
      <c r="M196" s="20">
        <v>9.8999999999999993E+37</v>
      </c>
      <c r="N196" s="20">
        <v>523.71699999999998</v>
      </c>
      <c r="O196" s="20">
        <v>726.87199999999996</v>
      </c>
      <c r="P196" s="20">
        <v>88.724000000000004</v>
      </c>
      <c r="Q196" s="20">
        <v>296.21699999999998</v>
      </c>
      <c r="R196" s="20">
        <v>688.30100000000004</v>
      </c>
      <c r="S196" s="20">
        <v>78.206999999999994</v>
      </c>
      <c r="T196" s="20">
        <v>192.864</v>
      </c>
      <c r="U196" s="20">
        <v>542.73900000000003</v>
      </c>
      <c r="V196" s="20">
        <v>41.548999999999999</v>
      </c>
      <c r="W196" s="20">
        <v>248.792</v>
      </c>
      <c r="X196" s="20">
        <v>190.517</v>
      </c>
      <c r="Y196" s="20">
        <v>52.210999999999999</v>
      </c>
      <c r="Z196" s="20">
        <v>327.97300000000001</v>
      </c>
      <c r="AA196" s="20">
        <v>92.596999999999994</v>
      </c>
      <c r="AB196" s="20">
        <v>437.71499999999997</v>
      </c>
      <c r="AC196" s="20">
        <v>72.430999999999997</v>
      </c>
      <c r="AD196" s="20">
        <v>258.13200000000001</v>
      </c>
      <c r="AE196" s="20">
        <v>61.042000000000002</v>
      </c>
      <c r="AF196" s="50">
        <f>IFERROR(AVERAGE(INDEX(AJ:AJ,IFERROR(MATCH($B196-Annex!$B$4/60,$B:$B),2)):AJ196),IF(Data!$B$2="",0,"-"))</f>
        <v>30.208625325136985</v>
      </c>
      <c r="AG196" s="50">
        <f>IFERROR(AVERAGE(INDEX(AK:AK,IFERROR(MATCH($B196-Annex!$B$4/60,$B:$B),2)):AK196),IF(Data!$B$2="",0,"-"))</f>
        <v>-3.1821428571428569E+35</v>
      </c>
      <c r="AH196" s="50">
        <f>IFERROR(AVERAGE(INDEX(AL:AL,IFERROR(MATCH($B196-Annex!$B$4/60,$B:$B),2)):AL196),IF(Data!$B$2="",0,"-"))</f>
        <v>1.2329681053030301</v>
      </c>
      <c r="AI196" s="50">
        <f>IFERROR(AVERAGE(INDEX(AM:AM,IFERROR(MATCH($B196-Annex!$B$4/60,$B:$B),2)):AM196),IF(Data!$B$2="",0,"-"))</f>
        <v>-1.3316476388178908</v>
      </c>
      <c r="AJ196" s="50">
        <f>IFERROR((5.670373*10^-8*(AN196+273.15)^4+((Annex!$B$5+Annex!$B$6)*(AN196-J196)+Annex!$B$7*(AN196-INDEX(AN:AN,IFERROR(MATCH($B196-Annex!$B$9/60,$B:$B),2)))/(60*($B196-INDEX($B:$B,IFERROR(MATCH($B196-Annex!$B$9/60,$B:$B),2)))))/Annex!$B$8)/1000,IF(Data!$B$2="",0,"-"))</f>
        <v>35.587927532168045</v>
      </c>
      <c r="AK196" s="50">
        <f>IFERROR((5.670373*10^-8*(AO196+273.15)^4+((Annex!$B$5+Annex!$B$6)*(AO196-M196)+Annex!$B$7*(AO196-INDEX(AO:AO,IFERROR(MATCH($B196-Annex!$B$9/60,$B:$B),2)))/(60*($B196-INDEX($B:$B,IFERROR(MATCH($B196-Annex!$B$9/60,$B:$B),2)))))/Annex!$B$8)/1000,IF(Data!$B$2="",0,"-"))</f>
        <v>-2.2274999999999997E+36</v>
      </c>
      <c r="AL196" s="50">
        <f>IFERROR((5.670373*10^-8*(AP196+273.15)^4+((Annex!$B$5+Annex!$B$6)*(AP196-P196)+Annex!$B$7*(AP196-INDEX(AP:AP,IFERROR(MATCH($B196-Annex!$B$9/60,$B:$B),2)))/(60*($B196-INDEX($B:$B,IFERROR(MATCH($B196-Annex!$B$9/60,$B:$B),2)))))/Annex!$B$8)/1000,IF(Data!$B$2="",0,"-"))</f>
        <v>1.3337627247794404</v>
      </c>
      <c r="AM196" s="50">
        <f>IFERROR((5.670373*10^-8*(AQ196+273.15)^4+((Annex!$B$5+Annex!$B$6)*(AQ196-S196)+Annex!$B$7*(AQ196-INDEX(AQ:AQ,IFERROR(MATCH($B196-Annex!$B$9/60,$B:$B),2)))/(60*($B196-INDEX($B:$B,IFERROR(MATCH($B196-Annex!$B$9/60,$B:$B),2)))))/Annex!$B$8)/1000,IF(Data!$B$2="",0,"-"))</f>
        <v>-20.015304326448163</v>
      </c>
      <c r="AN196" s="20">
        <v>534.69899999999996</v>
      </c>
      <c r="AO196" s="20">
        <v>299.28699999999998</v>
      </c>
      <c r="AP196" s="20">
        <v>75.268000000000001</v>
      </c>
      <c r="AQ196" s="20">
        <v>278.29399999999998</v>
      </c>
      <c r="AR196" s="20">
        <v>609.48099999999999</v>
      </c>
      <c r="AS196" s="20">
        <v>87.730999999999995</v>
      </c>
      <c r="AT196" s="20">
        <v>374.73899999999998</v>
      </c>
      <c r="AU196" s="50">
        <f>IFERROR(AVERAGE(INDEX(BA:BA,IFERROR(MATCH($B196-Annex!$B$4/60,$B:$B),2)):BA196),IF(Data!$B$2="",0,"-"))</f>
        <v>43.222928665684812</v>
      </c>
      <c r="AV196" s="50">
        <f>IFERROR(AVERAGE(INDEX(BB:BB,IFERROR(MATCH($B196-Annex!$B$4/60,$B:$B),2)):BB196),IF(Data!$B$2="",0,"-"))</f>
        <v>1.5562679082890649E+141</v>
      </c>
      <c r="AW196" s="50">
        <f>IFERROR(AVERAGE(INDEX(BC:BC,IFERROR(MATCH($B196-Annex!$B$4/60,$B:$B),2)):BC196),IF(Data!$B$2="",0,"-"))</f>
        <v>7.3442836404268297</v>
      </c>
      <c r="AX196" s="50">
        <f>IFERROR(AVERAGE(INDEX(BD:BD,IFERROR(MATCH($B196-Annex!$B$4/60,$B:$B),2)):BD196),IF(Data!$B$2="",0,"-"))</f>
        <v>31.485577916875759</v>
      </c>
      <c r="AY196" s="50">
        <f>IFERROR(AVERAGE(INDEX(BE:BE,IFERROR(MATCH($B196-Annex!$B$4/60,$B:$B),2)):BE196),IF(Data!$B$2="",0,"-"))</f>
        <v>3.092611477793421</v>
      </c>
      <c r="AZ196" s="50">
        <f>IFERROR(AVERAGE(INDEX(BF:BF,IFERROR(MATCH($B196-Annex!$B$4/60,$B:$B),2)):BF196),IF(Data!$B$2="",0,"-"))</f>
        <v>2.433385952257197</v>
      </c>
      <c r="BA196" s="50">
        <f>IFERROR((5.670373*10^-8*(BG196+273.15)^4+((Annex!$B$5+Annex!$B$6)*(BG196-J196)+Annex!$B$7*(BG196-INDEX(BG:BG,IFERROR(MATCH($B196-Annex!$B$9/60,$B:$B),2)))/(60*($B196-INDEX($B:$B,IFERROR(MATCH($B196-Annex!$B$9/60,$B:$B),2)))))/Annex!$B$8)/1000,IF(Data!$B$2="",0,"-"))</f>
        <v>52.66603595852802</v>
      </c>
      <c r="BB196" s="50">
        <f>IFERROR((5.670373*10^-8*(BH196+273.15)^4+((Annex!$B$5+Annex!$B$6)*(BH196-M196)+Annex!$B$7*(BH196-INDEX(BH:BH,IFERROR(MATCH($B196-Annex!$B$9/60,$B:$B),2)))/(60*($B196-INDEX($B:$B,IFERROR(MATCH($B196-Annex!$B$9/60,$B:$B),2)))))/Annex!$B$8)/1000,IF(Data!$B$2="",0,"-"))</f>
        <v>-2.2274999999999997E+36</v>
      </c>
      <c r="BC196" s="50">
        <f>IFERROR((5.670373*10^-8*(BI196+273.15)^4+((Annex!$B$5+Annex!$B$6)*(BI196-P196)+Annex!$B$7*(BI196-INDEX(BI:BI,IFERROR(MATCH($B196-Annex!$B$9/60,$B:$B),2)))/(60*($B196-INDEX($B:$B,IFERROR(MATCH($B196-Annex!$B$9/60,$B:$B),2)))))/Annex!$B$8)/1000,IF(Data!$B$2="",0,"-"))</f>
        <v>7.6124661203025115</v>
      </c>
      <c r="BD196" s="50">
        <f>IFERROR((5.670373*10^-8*(BJ196+273.15)^4+((Annex!$B$5+Annex!$B$6)*(BJ196-S196)+Annex!$B$7*(BJ196-INDEX(BJ:BJ,IFERROR(MATCH($B196-Annex!$B$9/60,$B:$B),2)))/(60*($B196-INDEX($B:$B,IFERROR(MATCH($B196-Annex!$B$9/60,$B:$B),2)))))/Annex!$B$8)/1000,IF(Data!$B$2="",0,"-"))</f>
        <v>84.903553713930989</v>
      </c>
      <c r="BE196" s="50">
        <f>IFERROR((5.670373*10^-8*(BK196+273.15)^4+((Annex!$B$5+Annex!$B$6)*(BK196-V196)+Annex!$B$7*(BK196-INDEX(BK:BK,IFERROR(MATCH($B196-Annex!$B$9/60,$B:$B),2)))/(60*($B196-INDEX($B:$B,IFERROR(MATCH($B196-Annex!$B$9/60,$B:$B),2)))))/Annex!$B$8)/1000,IF(Data!$B$2="",0,"-"))</f>
        <v>3.1007329131186809</v>
      </c>
      <c r="BF196" s="50">
        <f>IFERROR((5.670373*10^-8*(BL196+273.15)^4+((Annex!$B$5+Annex!$B$6)*(BL196-Y196)+Annex!$B$7*(BL196-INDEX(BL:BL,IFERROR(MATCH($B196-Annex!$B$9/60,$B:$B),2)))/(60*($B196-INDEX($B:$B,IFERROR(MATCH($B196-Annex!$B$9/60,$B:$B),2)))))/Annex!$B$8)/1000,IF(Data!$B$2="",0,"-"))</f>
        <v>2.5105890198016692</v>
      </c>
      <c r="BG196" s="20">
        <v>655.12400000000002</v>
      </c>
      <c r="BH196" s="20">
        <v>250.892</v>
      </c>
      <c r="BI196" s="20">
        <v>200.43899999999999</v>
      </c>
      <c r="BJ196" s="20">
        <v>312.84399999999999</v>
      </c>
      <c r="BK196" s="20">
        <v>93.18</v>
      </c>
      <c r="BL196" s="20">
        <v>83.863</v>
      </c>
    </row>
    <row r="197" spans="1:64" x14ac:dyDescent="0.3">
      <c r="A197" s="5">
        <v>196</v>
      </c>
      <c r="B197" s="19">
        <v>17.659666668623686</v>
      </c>
      <c r="C197" s="20">
        <v>130.99574799999999</v>
      </c>
      <c r="D197" s="20">
        <v>125.91377799999999</v>
      </c>
      <c r="E197" s="20">
        <v>160.85587899999999</v>
      </c>
      <c r="F197" s="49">
        <f>IFERROR(SUM(C197:E197),IF(Data!$B$2="",0,"-"))</f>
        <v>417.76540499999999</v>
      </c>
      <c r="G197" s="50">
        <f>IFERROR(F197-Annex!$B$10,IF(Data!$B$2="",0,"-"))</f>
        <v>141.137405</v>
      </c>
      <c r="H197" s="50">
        <f>IFERROR(-14000*(G197-INDEX(G:G,IFERROR(MATCH($B197-Annex!$B$11/60,$B:$B),2)))/(60*($B197-INDEX($B:$B,IFERROR(MATCH($B197-Annex!$B$11/60,$B:$B),2)))),IF(Data!$B$2="",0,"-"))</f>
        <v>-319.42843555507312</v>
      </c>
      <c r="I197" s="20">
        <v>3.1722568999999998</v>
      </c>
      <c r="J197" s="20">
        <v>827.89599999999996</v>
      </c>
      <c r="K197" s="20">
        <v>9.8999999999999993E+37</v>
      </c>
      <c r="L197" s="20">
        <v>721.55399999999997</v>
      </c>
      <c r="M197" s="20">
        <v>9.8999999999999993E+37</v>
      </c>
      <c r="N197" s="20">
        <v>918.26199999999994</v>
      </c>
      <c r="O197" s="20">
        <v>730.83600000000001</v>
      </c>
      <c r="P197" s="20">
        <v>85.742999999999995</v>
      </c>
      <c r="Q197" s="20">
        <v>284.26100000000002</v>
      </c>
      <c r="R197" s="20">
        <v>692.91200000000003</v>
      </c>
      <c r="S197" s="20">
        <v>9.2639999999999993</v>
      </c>
      <c r="T197" s="20">
        <v>336.87</v>
      </c>
      <c r="U197" s="20">
        <v>550.21100000000001</v>
      </c>
      <c r="V197" s="20">
        <v>40.664000000000001</v>
      </c>
      <c r="W197" s="20">
        <v>53.585999999999999</v>
      </c>
      <c r="X197" s="20">
        <v>226.51599999999999</v>
      </c>
      <c r="Y197" s="20">
        <v>52.125</v>
      </c>
      <c r="Z197" s="20">
        <v>253.88399999999999</v>
      </c>
      <c r="AA197" s="20">
        <v>94.619</v>
      </c>
      <c r="AB197" s="20">
        <v>318.19200000000001</v>
      </c>
      <c r="AC197" s="20">
        <v>73.867000000000004</v>
      </c>
      <c r="AD197" s="20">
        <v>88.896000000000001</v>
      </c>
      <c r="AE197" s="20">
        <v>61.588999999999999</v>
      </c>
      <c r="AF197" s="50">
        <f>IFERROR(AVERAGE(INDEX(AJ:AJ,IFERROR(MATCH($B197-Annex!$B$4/60,$B:$B),2)):AJ197),IF(Data!$B$2="",0,"-"))</f>
        <v>32.274321627494551</v>
      </c>
      <c r="AG197" s="50">
        <f>IFERROR(AVERAGE(INDEX(AK:AK,IFERROR(MATCH($B197-Annex!$B$4/60,$B:$B),2)):AK197),IF(Data!$B$2="",0,"-"))</f>
        <v>-6.3642857142857137E+35</v>
      </c>
      <c r="AH197" s="50">
        <f>IFERROR(AVERAGE(INDEX(AL:AL,IFERROR(MATCH($B197-Annex!$B$4/60,$B:$B),2)):AL197),IF(Data!$B$2="",0,"-"))</f>
        <v>1.2968525334281988</v>
      </c>
      <c r="AI197" s="50">
        <f>IFERROR(AVERAGE(INDEX(AM:AM,IFERROR(MATCH($B197-Annex!$B$4/60,$B:$B),2)):AM197),IF(Data!$B$2="",0,"-"))</f>
        <v>0.37567151452519454</v>
      </c>
      <c r="AJ197" s="50">
        <f>IFERROR((5.670373*10^-8*(AN197+273.15)^4+((Annex!$B$5+Annex!$B$6)*(AN197-J197)+Annex!$B$7*(AN197-INDEX(AN:AN,IFERROR(MATCH($B197-Annex!$B$9/60,$B:$B),2)))/(60*($B197-INDEX($B:$B,IFERROR(MATCH($B197-Annex!$B$9/60,$B:$B),2)))))/Annex!$B$8)/1000,IF(Data!$B$2="",0,"-"))</f>
        <v>39.056112481690612</v>
      </c>
      <c r="AK197" s="50">
        <f>IFERROR((5.670373*10^-8*(AO197+273.15)^4+((Annex!$B$5+Annex!$B$6)*(AO197-M197)+Annex!$B$7*(AO197-INDEX(AO:AO,IFERROR(MATCH($B197-Annex!$B$9/60,$B:$B),2)))/(60*($B197-INDEX($B:$B,IFERROR(MATCH($B197-Annex!$B$9/60,$B:$B),2)))))/Annex!$B$8)/1000,IF(Data!$B$2="",0,"-"))</f>
        <v>-2.2274999999999997E+36</v>
      </c>
      <c r="AL197" s="50">
        <f>IFERROR((5.670373*10^-8*(AP197+273.15)^4+((Annex!$B$5+Annex!$B$6)*(AP197-P197)+Annex!$B$7*(AP197-INDEX(AP:AP,IFERROR(MATCH($B197-Annex!$B$9/60,$B:$B),2)))/(60*($B197-INDEX($B:$B,IFERROR(MATCH($B197-Annex!$B$9/60,$B:$B),2)))))/Annex!$B$8)/1000,IF(Data!$B$2="",0,"-"))</f>
        <v>1.446117740985885</v>
      </c>
      <c r="AM197" s="50">
        <f>IFERROR((5.670373*10^-8*(AQ197+273.15)^4+((Annex!$B$5+Annex!$B$6)*(AQ197-S197)+Annex!$B$7*(AQ197-INDEX(AQ:AQ,IFERROR(MATCH($B197-Annex!$B$9/60,$B:$B),2)))/(60*($B197-INDEX($B:$B,IFERROR(MATCH($B197-Annex!$B$9/60,$B:$B),2)))))/Annex!$B$8)/1000,IF(Data!$B$2="",0,"-"))</f>
        <v>20.646523407904599</v>
      </c>
      <c r="AN197" s="20">
        <v>555.08100000000002</v>
      </c>
      <c r="AO197" s="20">
        <v>399.01900000000001</v>
      </c>
      <c r="AP197" s="20">
        <v>76.191000000000003</v>
      </c>
      <c r="AQ197" s="20">
        <v>296.95400000000001</v>
      </c>
      <c r="AR197" s="20">
        <v>610.23400000000004</v>
      </c>
      <c r="AS197" s="20">
        <v>88.21</v>
      </c>
      <c r="AT197" s="20">
        <v>370.58</v>
      </c>
      <c r="AU197" s="50">
        <f>IFERROR(AVERAGE(INDEX(BA:BA,IFERROR(MATCH($B197-Annex!$B$4/60,$B:$B),2)):BA197),IF(Data!$B$2="",0,"-"))</f>
        <v>46.14647979783178</v>
      </c>
      <c r="AV197" s="50">
        <f>IFERROR(AVERAGE(INDEX(BB:BB,IFERROR(MATCH($B197-Annex!$B$4/60,$B:$B),2)):BB197),IF(Data!$B$2="",0,"-"))</f>
        <v>1.5562679082890649E+141</v>
      </c>
      <c r="AW197" s="50">
        <f>IFERROR(AVERAGE(INDEX(BC:BC,IFERROR(MATCH($B197-Annex!$B$4/60,$B:$B),2)):BC197),IF(Data!$B$2="",0,"-"))</f>
        <v>7.4529517075385519</v>
      </c>
      <c r="AX197" s="50">
        <f>IFERROR(AVERAGE(INDEX(BD:BD,IFERROR(MATCH($B197-Annex!$B$4/60,$B:$B),2)):BD197),IF(Data!$B$2="",0,"-"))</f>
        <v>39.876929637274465</v>
      </c>
      <c r="AY197" s="50">
        <f>IFERROR(AVERAGE(INDEX(BE:BE,IFERROR(MATCH($B197-Annex!$B$4/60,$B:$B),2)):BE197),IF(Data!$B$2="",0,"-"))</f>
        <v>3.1113368895702131</v>
      </c>
      <c r="AZ197" s="50">
        <f>IFERROR(AVERAGE(INDEX(BF:BF,IFERROR(MATCH($B197-Annex!$B$4/60,$B:$B),2)):BF197),IF(Data!$B$2="",0,"-"))</f>
        <v>2.4612888099808736</v>
      </c>
      <c r="BA197" s="50">
        <f>IFERROR((5.670373*10^-8*(BG197+273.15)^4+((Annex!$B$5+Annex!$B$6)*(BG197-J197)+Annex!$B$7*(BG197-INDEX(BG:BG,IFERROR(MATCH($B197-Annex!$B$9/60,$B:$B),2)))/(60*($B197-INDEX($B:$B,IFERROR(MATCH($B197-Annex!$B$9/60,$B:$B),2)))))/Annex!$B$8)/1000,IF(Data!$B$2="",0,"-"))</f>
        <v>57.300400177541889</v>
      </c>
      <c r="BB197" s="50">
        <f>IFERROR((5.670373*10^-8*(BH197+273.15)^4+((Annex!$B$5+Annex!$B$6)*(BH197-M197)+Annex!$B$7*(BH197-INDEX(BH:BH,IFERROR(MATCH($B197-Annex!$B$9/60,$B:$B),2)))/(60*($B197-INDEX($B:$B,IFERROR(MATCH($B197-Annex!$B$9/60,$B:$B),2)))))/Annex!$B$8)/1000,IF(Data!$B$2="",0,"-"))</f>
        <v>-2.2274999999999997E+36</v>
      </c>
      <c r="BC197" s="50">
        <f>IFERROR((5.670373*10^-8*(BI197+273.15)^4+((Annex!$B$5+Annex!$B$6)*(BI197-P197)+Annex!$B$7*(BI197-INDEX(BI:BI,IFERROR(MATCH($B197-Annex!$B$9/60,$B:$B),2)))/(60*($B197-INDEX($B:$B,IFERROR(MATCH($B197-Annex!$B$9/60,$B:$B),2)))))/Annex!$B$8)/1000,IF(Data!$B$2="",0,"-"))</f>
        <v>7.8536869794823199</v>
      </c>
      <c r="BD197" s="50">
        <f>IFERROR((5.670373*10^-8*(BJ197+273.15)^4+((Annex!$B$5+Annex!$B$6)*(BJ197-S197)+Annex!$B$7*(BJ197-INDEX(BJ:BJ,IFERROR(MATCH($B197-Annex!$B$9/60,$B:$B),2)))/(60*($B197-INDEX($B:$B,IFERROR(MATCH($B197-Annex!$B$9/60,$B:$B),2)))))/Annex!$B$8)/1000,IF(Data!$B$2="",0,"-"))</f>
        <v>37.285457756033836</v>
      </c>
      <c r="BE197" s="50">
        <f>IFERROR((5.670373*10^-8*(BK197+273.15)^4+((Annex!$B$5+Annex!$B$6)*(BK197-V197)+Annex!$B$7*(BK197-INDEX(BK:BK,IFERROR(MATCH($B197-Annex!$B$9/60,$B:$B),2)))/(60*($B197-INDEX($B:$B,IFERROR(MATCH($B197-Annex!$B$9/60,$B:$B),2)))))/Annex!$B$8)/1000,IF(Data!$B$2="",0,"-"))</f>
        <v>3.2035971107701462</v>
      </c>
      <c r="BF197" s="50">
        <f>IFERROR((5.670373*10^-8*(BL197+273.15)^4+((Annex!$B$5+Annex!$B$6)*(BL197-Y197)+Annex!$B$7*(BL197-INDEX(BL:BL,IFERROR(MATCH($B197-Annex!$B$9/60,$B:$B),2)))/(60*($B197-INDEX($B:$B,IFERROR(MATCH($B197-Annex!$B$9/60,$B:$B),2)))))/Annex!$B$8)/1000,IF(Data!$B$2="",0,"-"))</f>
        <v>2.5445329788413535</v>
      </c>
      <c r="BG197" s="20">
        <v>671.54700000000003</v>
      </c>
      <c r="BH197" s="20">
        <v>160.59299999999999</v>
      </c>
      <c r="BI197" s="20">
        <v>202.99700000000001</v>
      </c>
      <c r="BJ197" s="20">
        <v>350.62599999999998</v>
      </c>
      <c r="BK197" s="20">
        <v>94.277000000000001</v>
      </c>
      <c r="BL197" s="20">
        <v>84.837000000000003</v>
      </c>
    </row>
    <row r="198" spans="1:64" x14ac:dyDescent="0.3">
      <c r="A198" s="5">
        <v>197</v>
      </c>
      <c r="B198" s="19">
        <v>17.755666669690982</v>
      </c>
      <c r="C198" s="20">
        <v>131.43510699999999</v>
      </c>
      <c r="D198" s="20">
        <v>125.707733</v>
      </c>
      <c r="E198" s="20">
        <v>161.11581799999999</v>
      </c>
      <c r="F198" s="49">
        <f>IFERROR(SUM(C198:E198),IF(Data!$B$2="",0,"-"))</f>
        <v>418.25865799999997</v>
      </c>
      <c r="G198" s="50">
        <f>IFERROR(F198-Annex!$B$10,IF(Data!$B$2="",0,"-"))</f>
        <v>141.63065799999998</v>
      </c>
      <c r="H198" s="50">
        <f>IFERROR(-14000*(G198-INDEX(G:G,IFERROR(MATCH($B198-Annex!$B$11/60,$B:$B),2)))/(60*($B198-INDEX($B:$B,IFERROR(MATCH($B198-Annex!$B$11/60,$B:$B),2)))),IF(Data!$B$2="",0,"-"))</f>
        <v>-480.74437089205139</v>
      </c>
      <c r="I198" s="20">
        <v>3.29593194</v>
      </c>
      <c r="J198" s="20">
        <v>862.05600000000004</v>
      </c>
      <c r="K198" s="20">
        <v>9.8999999999999993E+37</v>
      </c>
      <c r="L198" s="20">
        <v>723.14599999999996</v>
      </c>
      <c r="M198" s="20">
        <v>9.8999999999999993E+37</v>
      </c>
      <c r="N198" s="20">
        <v>573.02</v>
      </c>
      <c r="O198" s="20">
        <v>736.75599999999997</v>
      </c>
      <c r="P198" s="20">
        <v>83.340999999999994</v>
      </c>
      <c r="Q198" s="20">
        <v>430.74</v>
      </c>
      <c r="R198" s="20">
        <v>696.71799999999996</v>
      </c>
      <c r="S198" s="20">
        <v>34.805999999999997</v>
      </c>
      <c r="T198" s="20">
        <v>337.35300000000001</v>
      </c>
      <c r="U198" s="20">
        <v>557.14</v>
      </c>
      <c r="V198" s="20">
        <v>41.4</v>
      </c>
      <c r="W198" s="20">
        <v>128.631</v>
      </c>
      <c r="X198" s="20">
        <v>270.28800000000001</v>
      </c>
      <c r="Y198" s="20">
        <v>51.359000000000002</v>
      </c>
      <c r="Z198" s="20">
        <v>392.18900000000002</v>
      </c>
      <c r="AA198" s="20">
        <v>97.643000000000001</v>
      </c>
      <c r="AB198" s="20">
        <v>155.61099999999999</v>
      </c>
      <c r="AC198" s="20">
        <v>77.701999999999998</v>
      </c>
      <c r="AD198" s="20">
        <v>214.892</v>
      </c>
      <c r="AE198" s="20">
        <v>62.435000000000002</v>
      </c>
      <c r="AF198" s="50">
        <f>IFERROR(AVERAGE(INDEX(AJ:AJ,IFERROR(MATCH($B198-Annex!$B$4/60,$B:$B),2)):AJ198),IF(Data!$B$2="",0,"-"))</f>
        <v>34.342036814247962</v>
      </c>
      <c r="AG198" s="50">
        <f>IFERROR(AVERAGE(INDEX(AK:AK,IFERROR(MATCH($B198-Annex!$B$4/60,$B:$B),2)):AK198),IF(Data!$B$2="",0,"-"))</f>
        <v>-9.5464285714285695E+35</v>
      </c>
      <c r="AH198" s="50">
        <f>IFERROR(AVERAGE(INDEX(AL:AL,IFERROR(MATCH($B198-Annex!$B$4/60,$B:$B),2)):AL198),IF(Data!$B$2="",0,"-"))</f>
        <v>1.3419830839591056</v>
      </c>
      <c r="AI198" s="50">
        <f>IFERROR(AVERAGE(INDEX(AM:AM,IFERROR(MATCH($B198-Annex!$B$4/60,$B:$B),2)):AM198),IF(Data!$B$2="",0,"-"))</f>
        <v>12.856489921597815</v>
      </c>
      <c r="AJ198" s="50">
        <f>IFERROR((5.670373*10^-8*(AN198+273.15)^4+((Annex!$B$5+Annex!$B$6)*(AN198-J198)+Annex!$B$7*(AN198-INDEX(AN:AN,IFERROR(MATCH($B198-Annex!$B$9/60,$B:$B),2)))/(60*($B198-INDEX($B:$B,IFERROR(MATCH($B198-Annex!$B$9/60,$B:$B),2)))))/Annex!$B$8)/1000,IF(Data!$B$2="",0,"-"))</f>
        <v>40.877793206508755</v>
      </c>
      <c r="AK198" s="50">
        <f>IFERROR((5.670373*10^-8*(AO198+273.15)^4+((Annex!$B$5+Annex!$B$6)*(AO198-M198)+Annex!$B$7*(AO198-INDEX(AO:AO,IFERROR(MATCH($B198-Annex!$B$9/60,$B:$B),2)))/(60*($B198-INDEX($B:$B,IFERROR(MATCH($B198-Annex!$B$9/60,$B:$B),2)))))/Annex!$B$8)/1000,IF(Data!$B$2="",0,"-"))</f>
        <v>-2.2274999999999997E+36</v>
      </c>
      <c r="AL198" s="50">
        <f>IFERROR((5.670373*10^-8*(AP198+273.15)^4+((Annex!$B$5+Annex!$B$6)*(AP198-P198)+Annex!$B$7*(AP198-INDEX(AP:AP,IFERROR(MATCH($B198-Annex!$B$9/60,$B:$B),2)))/(60*($B198-INDEX($B:$B,IFERROR(MATCH($B198-Annex!$B$9/60,$B:$B),2)))))/Annex!$B$8)/1000,IF(Data!$B$2="",0,"-"))</f>
        <v>1.4905347009901297</v>
      </c>
      <c r="AM198" s="50">
        <f>IFERROR((5.670373*10^-8*(AQ198+273.15)^4+((Annex!$B$5+Annex!$B$6)*(AQ198-S198)+Annex!$B$7*(AQ198-INDEX(AQ:AQ,IFERROR(MATCH($B198-Annex!$B$9/60,$B:$B),2)))/(60*($B198-INDEX($B:$B,IFERROR(MATCH($B198-Annex!$B$9/60,$B:$B),2)))))/Annex!$B$8)/1000,IF(Data!$B$2="",0,"-"))</f>
        <v>39.435845264411704</v>
      </c>
      <c r="AN198" s="20">
        <v>574.42100000000005</v>
      </c>
      <c r="AO198" s="20">
        <v>390.68700000000001</v>
      </c>
      <c r="AP198" s="20">
        <v>76.983999999999995</v>
      </c>
      <c r="AQ198" s="20">
        <v>333.30700000000002</v>
      </c>
      <c r="AR198" s="20">
        <v>610.07399999999996</v>
      </c>
      <c r="AS198" s="20">
        <v>88.697999999999993</v>
      </c>
      <c r="AT198" s="20">
        <v>354.197</v>
      </c>
      <c r="AU198" s="50">
        <f>IFERROR(AVERAGE(INDEX(BA:BA,IFERROR(MATCH($B198-Annex!$B$4/60,$B:$B),2)):BA198),IF(Data!$B$2="",0,"-"))</f>
        <v>49.230236622871068</v>
      </c>
      <c r="AV198" s="50">
        <f>IFERROR(AVERAGE(INDEX(BB:BB,IFERROR(MATCH($B198-Annex!$B$4/60,$B:$B),2)):BB198),IF(Data!$B$2="",0,"-"))</f>
        <v>7.7813395414453246E+140</v>
      </c>
      <c r="AW198" s="50">
        <f>IFERROR(AVERAGE(INDEX(BC:BC,IFERROR(MATCH($B198-Annex!$B$4/60,$B:$B),2)):BC198),IF(Data!$B$2="",0,"-"))</f>
        <v>7.570390373265683</v>
      </c>
      <c r="AX198" s="50">
        <f>IFERROR(AVERAGE(INDEX(BD:BD,IFERROR(MATCH($B198-Annex!$B$4/60,$B:$B),2)):BD198),IF(Data!$B$2="",0,"-"))</f>
        <v>34.818626946414788</v>
      </c>
      <c r="AY198" s="50">
        <f>IFERROR(AVERAGE(INDEX(BE:BE,IFERROR(MATCH($B198-Annex!$B$4/60,$B:$B),2)):BE198),IF(Data!$B$2="",0,"-"))</f>
        <v>3.1312894870968435</v>
      </c>
      <c r="AZ198" s="50">
        <f>IFERROR(AVERAGE(INDEX(BF:BF,IFERROR(MATCH($B198-Annex!$B$4/60,$B:$B),2)):BF198),IF(Data!$B$2="",0,"-"))</f>
        <v>2.4932872310612484</v>
      </c>
      <c r="BA198" s="50">
        <f>IFERROR((5.670373*10^-8*(BG198+273.15)^4+((Annex!$B$5+Annex!$B$6)*(BG198-J198)+Annex!$B$7*(BG198-INDEX(BG:BG,IFERROR(MATCH($B198-Annex!$B$9/60,$B:$B),2)))/(60*($B198-INDEX($B:$B,IFERROR(MATCH($B198-Annex!$B$9/60,$B:$B),2)))))/Annex!$B$8)/1000,IF(Data!$B$2="",0,"-"))</f>
        <v>60.576027946760711</v>
      </c>
      <c r="BB198" s="50">
        <f>IFERROR((5.670373*10^-8*(BH198+273.15)^4+((Annex!$B$5+Annex!$B$6)*(BH198-M198)+Annex!$B$7*(BH198-INDEX(BH:BH,IFERROR(MATCH($B198-Annex!$B$9/60,$B:$B),2)))/(60*($B198-INDEX($B:$B,IFERROR(MATCH($B198-Annex!$B$9/60,$B:$B),2)))))/Annex!$B$8)/1000,IF(Data!$B$2="",0,"-"))</f>
        <v>-2.2274999999999997E+36</v>
      </c>
      <c r="BC198" s="50">
        <f>IFERROR((5.670373*10^-8*(BI198+273.15)^4+((Annex!$B$5+Annex!$B$6)*(BI198-P198)+Annex!$B$7*(BI198-INDEX(BI:BI,IFERROR(MATCH($B198-Annex!$B$9/60,$B:$B),2)))/(60*($B198-INDEX($B:$B,IFERROR(MATCH($B198-Annex!$B$9/60,$B:$B),2)))))/Annex!$B$8)/1000,IF(Data!$B$2="",0,"-"))</f>
        <v>8.0776321887052287</v>
      </c>
      <c r="BD198" s="50">
        <f>IFERROR((5.670373*10^-8*(BJ198+273.15)^4+((Annex!$B$5+Annex!$B$6)*(BJ198-S198)+Annex!$B$7*(BJ198-INDEX(BJ:BJ,IFERROR(MATCH($B198-Annex!$B$9/60,$B:$B),2)))/(60*($B198-INDEX($B:$B,IFERROR(MATCH($B198-Annex!$B$9/60,$B:$B),2)))))/Annex!$B$8)/1000,IF(Data!$B$2="",0,"-"))</f>
        <v>-36.243569545742503</v>
      </c>
      <c r="BE198" s="50">
        <f>IFERROR((5.670373*10^-8*(BK198+273.15)^4+((Annex!$B$5+Annex!$B$6)*(BK198-V198)+Annex!$B$7*(BK198-INDEX(BK:BK,IFERROR(MATCH($B198-Annex!$B$9/60,$B:$B),2)))/(60*($B198-INDEX($B:$B,IFERROR(MATCH($B198-Annex!$B$9/60,$B:$B),2)))))/Annex!$B$8)/1000,IF(Data!$B$2="",0,"-"))</f>
        <v>3.2377563618771017</v>
      </c>
      <c r="BF198" s="50">
        <f>IFERROR((5.670373*10^-8*(BL198+273.15)^4+((Annex!$B$5+Annex!$B$6)*(BL198-Y198)+Annex!$B$7*(BL198-INDEX(BL:BL,IFERROR(MATCH($B198-Annex!$B$9/60,$B:$B),2)))/(60*($B198-INDEX($B:$B,IFERROR(MATCH($B198-Annex!$B$9/60,$B:$B),2)))))/Annex!$B$8)/1000,IF(Data!$B$2="",0,"-"))</f>
        <v>2.590921491298674</v>
      </c>
      <c r="BG198" s="20">
        <v>689.66300000000001</v>
      </c>
      <c r="BH198" s="20">
        <v>285.06099999999998</v>
      </c>
      <c r="BI198" s="20">
        <v>205.596</v>
      </c>
      <c r="BJ198" s="20">
        <v>217.05</v>
      </c>
      <c r="BK198" s="20">
        <v>95.33</v>
      </c>
      <c r="BL198" s="20">
        <v>85.784999999999997</v>
      </c>
    </row>
    <row r="199" spans="1:64" x14ac:dyDescent="0.3">
      <c r="A199" s="5">
        <v>198</v>
      </c>
      <c r="B199" s="19">
        <v>17.851833334425464</v>
      </c>
      <c r="C199" s="20">
        <v>131.41233199999999</v>
      </c>
      <c r="D199" s="20">
        <v>125.62873</v>
      </c>
      <c r="E199" s="20">
        <v>161.04574</v>
      </c>
      <c r="F199" s="49">
        <f>IFERROR(SUM(C199:E199),IF(Data!$B$2="",0,"-"))</f>
        <v>418.08680200000003</v>
      </c>
      <c r="G199" s="50">
        <f>IFERROR(F199-Annex!$B$10,IF(Data!$B$2="",0,"-"))</f>
        <v>141.45880200000005</v>
      </c>
      <c r="H199" s="50">
        <f>IFERROR(-14000*(G199-INDEX(G:G,IFERROR(MATCH($B199-Annex!$B$11/60,$B:$B),2)))/(60*($B199-INDEX($B:$B,IFERROR(MATCH($B199-Annex!$B$11/60,$B:$B),2)))),IF(Data!$B$2="",0,"-"))</f>
        <v>-438.36409093538748</v>
      </c>
      <c r="I199" s="20">
        <v>3.3371569499999998</v>
      </c>
      <c r="J199" s="20">
        <v>845.75300000000004</v>
      </c>
      <c r="K199" s="20">
        <v>9.8999999999999993E+37</v>
      </c>
      <c r="L199" s="20">
        <v>725.72</v>
      </c>
      <c r="M199" s="20">
        <v>9.8999999999999993E+37</v>
      </c>
      <c r="N199" s="20">
        <v>923.22</v>
      </c>
      <c r="O199" s="20">
        <v>743.80899999999997</v>
      </c>
      <c r="P199" s="20">
        <v>83.016000000000005</v>
      </c>
      <c r="Q199" s="20">
        <v>476.488</v>
      </c>
      <c r="R199" s="20">
        <v>705.58</v>
      </c>
      <c r="S199" s="20">
        <v>-3.8039999999999998</v>
      </c>
      <c r="T199" s="20">
        <v>338.20400000000001</v>
      </c>
      <c r="U199" s="20">
        <v>565.32899999999995</v>
      </c>
      <c r="V199" s="20">
        <v>42.232999999999997</v>
      </c>
      <c r="W199" s="20">
        <v>210.61600000000001</v>
      </c>
      <c r="X199" s="20">
        <v>296.39600000000002</v>
      </c>
      <c r="Y199" s="20">
        <v>52.424999999999997</v>
      </c>
      <c r="Z199" s="20">
        <v>263.971</v>
      </c>
      <c r="AA199" s="20">
        <v>99.501000000000005</v>
      </c>
      <c r="AB199" s="20">
        <v>246.053</v>
      </c>
      <c r="AC199" s="20">
        <v>82.007999999999996</v>
      </c>
      <c r="AD199" s="20">
        <v>276.762</v>
      </c>
      <c r="AE199" s="20">
        <v>63.512</v>
      </c>
      <c r="AF199" s="50">
        <f>IFERROR(AVERAGE(INDEX(AJ:AJ,IFERROR(MATCH($B199-Annex!$B$4/60,$B:$B),2)):AJ199),IF(Data!$B$2="",0,"-"))</f>
        <v>36.453607855662497</v>
      </c>
      <c r="AG199" s="50">
        <f>IFERROR(AVERAGE(INDEX(AK:AK,IFERROR(MATCH($B199-Annex!$B$4/60,$B:$B),2)):AK199),IF(Data!$B$2="",0,"-"))</f>
        <v>-1.2728571428571427E+36</v>
      </c>
      <c r="AH199" s="50">
        <f>IFERROR(AVERAGE(INDEX(AL:AL,IFERROR(MATCH($B199-Annex!$B$4/60,$B:$B),2)):AL199),IF(Data!$B$2="",0,"-"))</f>
        <v>1.3867951029529475</v>
      </c>
      <c r="AI199" s="50">
        <f>IFERROR(AVERAGE(INDEX(AM:AM,IFERROR(MATCH($B199-Annex!$B$4/60,$B:$B),2)):AM199),IF(Data!$B$2="",0,"-"))</f>
        <v>20.455912675672227</v>
      </c>
      <c r="AJ199" s="50">
        <f>IFERROR((5.670373*10^-8*(AN199+273.15)^4+((Annex!$B$5+Annex!$B$6)*(AN199-J199)+Annex!$B$7*(AN199-INDEX(AN:AN,IFERROR(MATCH($B199-Annex!$B$9/60,$B:$B),2)))/(60*($B199-INDEX($B:$B,IFERROR(MATCH($B199-Annex!$B$9/60,$B:$B),2)))))/Annex!$B$8)/1000,IF(Data!$B$2="",0,"-"))</f>
        <v>43.599366304454513</v>
      </c>
      <c r="AK199" s="50">
        <f>IFERROR((5.670373*10^-8*(AO199+273.15)^4+((Annex!$B$5+Annex!$B$6)*(AO199-M199)+Annex!$B$7*(AO199-INDEX(AO:AO,IFERROR(MATCH($B199-Annex!$B$9/60,$B:$B),2)))/(60*($B199-INDEX($B:$B,IFERROR(MATCH($B199-Annex!$B$9/60,$B:$B),2)))))/Annex!$B$8)/1000,IF(Data!$B$2="",0,"-"))</f>
        <v>-2.2274999999999997E+36</v>
      </c>
      <c r="AL199" s="50">
        <f>IFERROR((5.670373*10^-8*(AP199+273.15)^4+((Annex!$B$5+Annex!$B$6)*(AP199-P199)+Annex!$B$7*(AP199-INDEX(AP:AP,IFERROR(MATCH($B199-Annex!$B$9/60,$B:$B),2)))/(60*($B199-INDEX($B:$B,IFERROR(MATCH($B199-Annex!$B$9/60,$B:$B),2)))))/Annex!$B$8)/1000,IF(Data!$B$2="",0,"-"))</f>
        <v>1.5276364987068269</v>
      </c>
      <c r="AM199" s="50">
        <f>IFERROR((5.670373*10^-8*(AQ199+273.15)^4+((Annex!$B$5+Annex!$B$6)*(AQ199-S199)+Annex!$B$7*(AQ199-INDEX(AQ:AQ,IFERROR(MATCH($B199-Annex!$B$9/60,$B:$B),2)))/(60*($B199-INDEX($B:$B,IFERROR(MATCH($B199-Annex!$B$9/60,$B:$B),2)))))/Annex!$B$8)/1000,IF(Data!$B$2="",0,"-"))</f>
        <v>52.499915585405247</v>
      </c>
      <c r="AN199" s="20">
        <v>593.16999999999996</v>
      </c>
      <c r="AO199" s="20">
        <v>425.89499999999998</v>
      </c>
      <c r="AP199" s="20">
        <v>77.906999999999996</v>
      </c>
      <c r="AQ199" s="20">
        <v>372.09300000000002</v>
      </c>
      <c r="AR199" s="20">
        <v>610.71</v>
      </c>
      <c r="AS199" s="20">
        <v>89.161000000000001</v>
      </c>
      <c r="AT199" s="20">
        <v>456.37799999999999</v>
      </c>
      <c r="AU199" s="50">
        <f>IFERROR(AVERAGE(INDEX(BA:BA,IFERROR(MATCH($B199-Annex!$B$4/60,$B:$B),2)):BA199),IF(Data!$B$2="",0,"-"))</f>
        <v>52.677545256256522</v>
      </c>
      <c r="AV199" s="50">
        <f>IFERROR(AVERAGE(INDEX(BB:BB,IFERROR(MATCH($B199-Annex!$B$4/60,$B:$B),2)):BB199),IF(Data!$B$2="",0,"-"))</f>
        <v>-1.4130000458438803E+37</v>
      </c>
      <c r="AW199" s="50">
        <f>IFERROR(AVERAGE(INDEX(BC:BC,IFERROR(MATCH($B199-Annex!$B$4/60,$B:$B),2)):BC199),IF(Data!$B$2="",0,"-"))</f>
        <v>7.7279392138360192</v>
      </c>
      <c r="AX199" s="50">
        <f>IFERROR(AVERAGE(INDEX(BD:BD,IFERROR(MATCH($B199-Annex!$B$4/60,$B:$B),2)):BD199),IF(Data!$B$2="",0,"-"))</f>
        <v>17.074663699215417</v>
      </c>
      <c r="AY199" s="50">
        <f>IFERROR(AVERAGE(INDEX(BE:BE,IFERROR(MATCH($B199-Annex!$B$4/60,$B:$B),2)):BE199),IF(Data!$B$2="",0,"-"))</f>
        <v>3.1634352501781993</v>
      </c>
      <c r="AZ199" s="50">
        <f>IFERROR(AVERAGE(INDEX(BF:BF,IFERROR(MATCH($B199-Annex!$B$4/60,$B:$B),2)):BF199),IF(Data!$B$2="",0,"-"))</f>
        <v>2.5208452922942781</v>
      </c>
      <c r="BA199" s="50">
        <f>IFERROR((5.670373*10^-8*(BG199+273.15)^4+((Annex!$B$5+Annex!$B$6)*(BG199-J199)+Annex!$B$7*(BG199-INDEX(BG:BG,IFERROR(MATCH($B199-Annex!$B$9/60,$B:$B),2)))/(60*($B199-INDEX($B:$B,IFERROR(MATCH($B199-Annex!$B$9/60,$B:$B),2)))))/Annex!$B$8)/1000,IF(Data!$B$2="",0,"-"))</f>
        <v>65.031247115622847</v>
      </c>
      <c r="BB199" s="50">
        <f>IFERROR((5.670373*10^-8*(BH199+273.15)^4+((Annex!$B$5+Annex!$B$6)*(BH199-M199)+Annex!$B$7*(BH199-INDEX(BH:BH,IFERROR(MATCH($B199-Annex!$B$9/60,$B:$B),2)))/(60*($B199-INDEX($B:$B,IFERROR(MATCH($B199-Annex!$B$9/60,$B:$B),2)))))/Annex!$B$8)/1000,IF(Data!$B$2="",0,"-"))</f>
        <v>-2.2274999999999997E+36</v>
      </c>
      <c r="BC199" s="50">
        <f>IFERROR((5.670373*10^-8*(BI199+273.15)^4+((Annex!$B$5+Annex!$B$6)*(BI199-P199)+Annex!$B$7*(BI199-INDEX(BI:BI,IFERROR(MATCH($B199-Annex!$B$9/60,$B:$B),2)))/(60*($B199-INDEX($B:$B,IFERROR(MATCH($B199-Annex!$B$9/60,$B:$B),2)))))/Annex!$B$8)/1000,IF(Data!$B$2="",0,"-"))</f>
        <v>8.3832806508598274</v>
      </c>
      <c r="BD199" s="50">
        <f>IFERROR((5.670373*10^-8*(BJ199+273.15)^4+((Annex!$B$5+Annex!$B$6)*(BJ199-S199)+Annex!$B$7*(BJ199-INDEX(BJ:BJ,IFERROR(MATCH($B199-Annex!$B$9/60,$B:$B),2)))/(60*($B199-INDEX($B:$B,IFERROR(MATCH($B199-Annex!$B$9/60,$B:$B),2)))))/Annex!$B$8)/1000,IF(Data!$B$2="",0,"-"))</f>
        <v>-43.880815917426986</v>
      </c>
      <c r="BE199" s="50">
        <f>IFERROR((5.670373*10^-8*(BK199+273.15)^4+((Annex!$B$5+Annex!$B$6)*(BK199-V199)+Annex!$B$7*(BK199-INDEX(BK:BK,IFERROR(MATCH($B199-Annex!$B$9/60,$B:$B),2)))/(60*($B199-INDEX($B:$B,IFERROR(MATCH($B199-Annex!$B$9/60,$B:$B),2)))))/Annex!$B$8)/1000,IF(Data!$B$2="",0,"-"))</f>
        <v>3.3398694713345658</v>
      </c>
      <c r="BF199" s="50">
        <f>IFERROR((5.670373*10^-8*(BL199+273.15)^4+((Annex!$B$5+Annex!$B$6)*(BL199-Y199)+Annex!$B$7*(BL199-INDEX(BL:BL,IFERROR(MATCH($B199-Annex!$B$9/60,$B:$B),2)))/(60*($B199-INDEX($B:$B,IFERROR(MATCH($B199-Annex!$B$9/60,$B:$B),2)))))/Annex!$B$8)/1000,IF(Data!$B$2="",0,"-"))</f>
        <v>2.6254832510330415</v>
      </c>
      <c r="BG199" s="20">
        <v>706.53200000000004</v>
      </c>
      <c r="BH199" s="20">
        <v>145.94999999999999</v>
      </c>
      <c r="BI199" s="20">
        <v>208.505</v>
      </c>
      <c r="BJ199" s="20">
        <v>234.239</v>
      </c>
      <c r="BK199" s="20">
        <v>96.597999999999999</v>
      </c>
      <c r="BL199" s="20">
        <v>86.813000000000002</v>
      </c>
    </row>
    <row r="200" spans="1:64" x14ac:dyDescent="0.3">
      <c r="A200" s="5">
        <v>199</v>
      </c>
      <c r="B200" s="19">
        <v>17.93533334042877</v>
      </c>
      <c r="C200" s="20">
        <v>131.398492</v>
      </c>
      <c r="D200" s="20">
        <v>125.541588</v>
      </c>
      <c r="E200" s="20">
        <v>160.84528900000001</v>
      </c>
      <c r="F200" s="49">
        <f>IFERROR(SUM(C200:E200),IF(Data!$B$2="",0,"-"))</f>
        <v>417.78536900000006</v>
      </c>
      <c r="G200" s="50">
        <f>IFERROR(F200-Annex!$B$10,IF(Data!$B$2="",0,"-"))</f>
        <v>141.15736900000007</v>
      </c>
      <c r="H200" s="50">
        <f>IFERROR(-14000*(G200-INDEX(G:G,IFERROR(MATCH($B200-Annex!$B$11/60,$B:$B),2)))/(60*($B200-INDEX($B:$B,IFERROR(MATCH($B200-Annex!$B$11/60,$B:$B),2)))),IF(Data!$B$2="",0,"-"))</f>
        <v>-367.62729303456092</v>
      </c>
      <c r="I200" s="20">
        <v>3.46083199</v>
      </c>
      <c r="J200" s="20">
        <v>864.55399999999997</v>
      </c>
      <c r="K200" s="20">
        <v>9.8999999999999993E+37</v>
      </c>
      <c r="L200" s="20">
        <v>729.20299999999997</v>
      </c>
      <c r="M200" s="20">
        <v>9.8999999999999993E+37</v>
      </c>
      <c r="N200" s="20">
        <v>638.36599999999999</v>
      </c>
      <c r="O200" s="20">
        <v>747.202</v>
      </c>
      <c r="P200" s="20">
        <v>83.649000000000001</v>
      </c>
      <c r="Q200" s="20">
        <v>386.654</v>
      </c>
      <c r="R200" s="20">
        <v>711.87</v>
      </c>
      <c r="S200" s="20">
        <v>95.055999999999997</v>
      </c>
      <c r="T200" s="20">
        <v>218.09299999999999</v>
      </c>
      <c r="U200" s="20">
        <v>571.48500000000001</v>
      </c>
      <c r="V200" s="20">
        <v>43.968000000000004</v>
      </c>
      <c r="W200" s="20">
        <v>324.64100000000002</v>
      </c>
      <c r="X200" s="20">
        <v>275.51499999999999</v>
      </c>
      <c r="Y200" s="20">
        <v>52.046999999999997</v>
      </c>
      <c r="Z200" s="20">
        <v>128.071</v>
      </c>
      <c r="AA200" s="20">
        <v>100.586</v>
      </c>
      <c r="AB200" s="20">
        <v>310.596</v>
      </c>
      <c r="AC200" s="20">
        <v>81.376000000000005</v>
      </c>
      <c r="AD200" s="20">
        <v>127.82599999999999</v>
      </c>
      <c r="AE200" s="20">
        <v>64.212999999999994</v>
      </c>
      <c r="AF200" s="50">
        <f>IFERROR(AVERAGE(INDEX(AJ:AJ,IFERROR(MATCH($B200-Annex!$B$4/60,$B:$B),2)):AJ200),IF(Data!$B$2="",0,"-"))</f>
        <v>38.608909105577105</v>
      </c>
      <c r="AG200" s="50">
        <f>IFERROR(AVERAGE(INDEX(AK:AK,IFERROR(MATCH($B200-Annex!$B$4/60,$B:$B),2)):AK200),IF(Data!$B$2="",0,"-"))</f>
        <v>-1.5910714285714281E+36</v>
      </c>
      <c r="AH200" s="50">
        <f>IFERROR(AVERAGE(INDEX(AL:AL,IFERROR(MATCH($B200-Annex!$B$4/60,$B:$B),2)):AL200),IF(Data!$B$2="",0,"-"))</f>
        <v>1.4460462723699909</v>
      </c>
      <c r="AI200" s="50">
        <f>IFERROR(AVERAGE(INDEX(AM:AM,IFERROR(MATCH($B200-Annex!$B$4/60,$B:$B),2)):AM200),IF(Data!$B$2="",0,"-"))</f>
        <v>46.923242121905169</v>
      </c>
      <c r="AJ200" s="50">
        <f>IFERROR((5.670373*10^-8*(AN200+273.15)^4+((Annex!$B$5+Annex!$B$6)*(AN200-J200)+Annex!$B$7*(AN200-INDEX(AN:AN,IFERROR(MATCH($B200-Annex!$B$9/60,$B:$B),2)))/(60*($B200-INDEX($B:$B,IFERROR(MATCH($B200-Annex!$B$9/60,$B:$B),2)))))/Annex!$B$8)/1000,IF(Data!$B$2="",0,"-"))</f>
        <v>45.175552443172634</v>
      </c>
      <c r="AK200" s="50">
        <f>IFERROR((5.670373*10^-8*(AO200+273.15)^4+((Annex!$B$5+Annex!$B$6)*(AO200-M200)+Annex!$B$7*(AO200-INDEX(AO:AO,IFERROR(MATCH($B200-Annex!$B$9/60,$B:$B),2)))/(60*($B200-INDEX($B:$B,IFERROR(MATCH($B200-Annex!$B$9/60,$B:$B),2)))))/Annex!$B$8)/1000,IF(Data!$B$2="",0,"-"))</f>
        <v>-2.2274999999999997E+36</v>
      </c>
      <c r="AL200" s="50">
        <f>IFERROR((5.670373*10^-8*(AP200+273.15)^4+((Annex!$B$5+Annex!$B$6)*(AP200-P200)+Annex!$B$7*(AP200-INDEX(AP:AP,IFERROR(MATCH($B200-Annex!$B$9/60,$B:$B),2)))/(60*($B200-INDEX($B:$B,IFERROR(MATCH($B200-Annex!$B$9/60,$B:$B),2)))))/Annex!$B$8)/1000,IF(Data!$B$2="",0,"-"))</f>
        <v>1.6250890453969882</v>
      </c>
      <c r="AM200" s="50">
        <f>IFERROR((5.670373*10^-8*(AQ200+273.15)^4+((Annex!$B$5+Annex!$B$6)*(AQ200-S200)+Annex!$B$7*(AQ200-INDEX(AQ:AQ,IFERROR(MATCH($B200-Annex!$B$9/60,$B:$B),2)))/(60*($B200-INDEX($B:$B,IFERROR(MATCH($B200-Annex!$B$9/60,$B:$B),2)))))/Annex!$B$8)/1000,IF(Data!$B$2="",0,"-"))</f>
        <v>87.530681323626581</v>
      </c>
      <c r="AN200" s="20">
        <v>608.61900000000003</v>
      </c>
      <c r="AO200" s="20">
        <v>296.63600000000002</v>
      </c>
      <c r="AP200" s="20">
        <v>78.760999999999996</v>
      </c>
      <c r="AQ200" s="20">
        <v>462.06200000000001</v>
      </c>
      <c r="AR200" s="20">
        <v>611.346</v>
      </c>
      <c r="AS200" s="20">
        <v>89.468999999999994</v>
      </c>
      <c r="AT200" s="20">
        <v>428.99799999999999</v>
      </c>
      <c r="AU200" s="50">
        <f>IFERROR(AVERAGE(INDEX(BA:BA,IFERROR(MATCH($B200-Annex!$B$4/60,$B:$B),2)):BA200),IF(Data!$B$2="",0,"-"))</f>
        <v>56.337607510546505</v>
      </c>
      <c r="AV200" s="50">
        <f>IFERROR(AVERAGE(INDEX(BB:BB,IFERROR(MATCH($B200-Annex!$B$4/60,$B:$B),2)):BB200),IF(Data!$B$2="",0,"-"))</f>
        <v>-8.0196430863622546E+36</v>
      </c>
      <c r="AW200" s="50">
        <f>IFERROR(AVERAGE(INDEX(BC:BC,IFERROR(MATCH($B200-Annex!$B$4/60,$B:$B),2)):BC200),IF(Data!$B$2="",0,"-"))</f>
        <v>7.9449874672586356</v>
      </c>
      <c r="AX200" s="50">
        <f>IFERROR(AVERAGE(INDEX(BD:BD,IFERROR(MATCH($B200-Annex!$B$4/60,$B:$B),2)):BD200),IF(Data!$B$2="",0,"-"))</f>
        <v>25.067321302211205</v>
      </c>
      <c r="AY200" s="50">
        <f>IFERROR(AVERAGE(INDEX(BE:BE,IFERROR(MATCH($B200-Annex!$B$4/60,$B:$B),2)):BE200),IF(Data!$B$2="",0,"-"))</f>
        <v>3.2192953332059075</v>
      </c>
      <c r="AZ200" s="50">
        <f>IFERROR(AVERAGE(INDEX(BF:BF,IFERROR(MATCH($B200-Annex!$B$4/60,$B:$B),2)):BF200),IF(Data!$B$2="",0,"-"))</f>
        <v>2.5551093593082053</v>
      </c>
      <c r="BA200" s="50">
        <f>IFERROR((5.670373*10^-8*(BG200+273.15)^4+((Annex!$B$5+Annex!$B$6)*(BG200-J200)+Annex!$B$7*(BG200-INDEX(BG:BG,IFERROR(MATCH($B200-Annex!$B$9/60,$B:$B),2)))/(60*($B200-INDEX($B:$B,IFERROR(MATCH($B200-Annex!$B$9/60,$B:$B),2)))))/Annex!$B$8)/1000,IF(Data!$B$2="",0,"-"))</f>
        <v>67.082469886381688</v>
      </c>
      <c r="BB200" s="50">
        <f>IFERROR((5.670373*10^-8*(BH200+273.15)^4+((Annex!$B$5+Annex!$B$6)*(BH200-M200)+Annex!$B$7*(BH200-INDEX(BH:BH,IFERROR(MATCH($B200-Annex!$B$9/60,$B:$B),2)))/(60*($B200-INDEX($B:$B,IFERROR(MATCH($B200-Annex!$B$9/60,$B:$B),2)))))/Annex!$B$8)/1000,IF(Data!$B$2="",0,"-"))</f>
        <v>-2.2274999999999997E+36</v>
      </c>
      <c r="BC200" s="50">
        <f>IFERROR((5.670373*10^-8*(BI200+273.15)^4+((Annex!$B$5+Annex!$B$6)*(BI200-P200)+Annex!$B$7*(BI200-INDEX(BI:BI,IFERROR(MATCH($B200-Annex!$B$9/60,$B:$B),2)))/(60*($B200-INDEX($B:$B,IFERROR(MATCH($B200-Annex!$B$9/60,$B:$B),2)))))/Annex!$B$8)/1000,IF(Data!$B$2="",0,"-"))</f>
        <v>8.7685069920268681</v>
      </c>
      <c r="BD200" s="50">
        <f>IFERROR((5.670373*10^-8*(BJ200+273.15)^4+((Annex!$B$5+Annex!$B$6)*(BJ200-S200)+Annex!$B$7*(BJ200-INDEX(BJ:BJ,IFERROR(MATCH($B200-Annex!$B$9/60,$B:$B),2)))/(60*($B200-INDEX($B:$B,IFERROR(MATCH($B200-Annex!$B$9/60,$B:$B),2)))))/Annex!$B$8)/1000,IF(Data!$B$2="",0,"-"))</f>
        <v>101.71224377257307</v>
      </c>
      <c r="BE200" s="50">
        <f>IFERROR((5.670373*10^-8*(BK200+273.15)^4+((Annex!$B$5+Annex!$B$6)*(BK200-V200)+Annex!$B$7*(BK200-INDEX(BK:BK,IFERROR(MATCH($B200-Annex!$B$9/60,$B:$B),2)))/(60*($B200-INDEX($B:$B,IFERROR(MATCH($B200-Annex!$B$9/60,$B:$B),2)))))/Annex!$B$8)/1000,IF(Data!$B$2="",0,"-"))</f>
        <v>3.4685374780046212</v>
      </c>
      <c r="BF200" s="50">
        <f>IFERROR((5.670373*10^-8*(BL200+273.15)^4+((Annex!$B$5+Annex!$B$6)*(BL200-Y200)+Annex!$B$7*(BL200-INDEX(BL:BL,IFERROR(MATCH($B200-Annex!$B$9/60,$B:$B),2)))/(60*($B200-INDEX($B:$B,IFERROR(MATCH($B200-Annex!$B$9/60,$B:$B),2)))))/Annex!$B$8)/1000,IF(Data!$B$2="",0,"-"))</f>
        <v>2.6806490415179307</v>
      </c>
      <c r="BG200" s="20">
        <v>720.53899999999999</v>
      </c>
      <c r="BH200" s="20">
        <v>218.62299999999999</v>
      </c>
      <c r="BI200" s="20">
        <v>211.291</v>
      </c>
      <c r="BJ200" s="20">
        <v>389.79300000000001</v>
      </c>
      <c r="BK200" s="20">
        <v>97.763000000000005</v>
      </c>
      <c r="BL200" s="20">
        <v>87.67</v>
      </c>
    </row>
    <row r="201" spans="1:64" x14ac:dyDescent="0.3">
      <c r="A201" s="5">
        <v>200</v>
      </c>
      <c r="B201" s="19">
        <v>18.031500005163252</v>
      </c>
      <c r="C201" s="20">
        <v>131.361073</v>
      </c>
      <c r="D201" s="20">
        <v>125.392556</v>
      </c>
      <c r="E201" s="20">
        <v>160.794769</v>
      </c>
      <c r="F201" s="49">
        <f>IFERROR(SUM(C201:E201),IF(Data!$B$2="",0,"-"))</f>
        <v>417.54839800000002</v>
      </c>
      <c r="G201" s="50">
        <f>IFERROR(F201-Annex!$B$10,IF(Data!$B$2="",0,"-"))</f>
        <v>140.92039800000003</v>
      </c>
      <c r="H201" s="50">
        <f>IFERROR(-14000*(G201-INDEX(G:G,IFERROR(MATCH($B201-Annex!$B$11/60,$B:$B),2)))/(60*($B201-INDEX($B:$B,IFERROR(MATCH($B201-Annex!$B$11/60,$B:$B),2)))),IF(Data!$B$2="",0,"-"))</f>
        <v>-298.26653949133708</v>
      </c>
      <c r="I201" s="20">
        <v>3.37838196</v>
      </c>
      <c r="J201" s="20">
        <v>866.70100000000002</v>
      </c>
      <c r="K201" s="20">
        <v>9.8999999999999993E+37</v>
      </c>
      <c r="L201" s="20">
        <v>732.21100000000001</v>
      </c>
      <c r="M201" s="20">
        <v>9.8999999999999993E+37</v>
      </c>
      <c r="N201" s="20">
        <v>908.25300000000004</v>
      </c>
      <c r="O201" s="20">
        <v>755.17899999999997</v>
      </c>
      <c r="P201" s="20">
        <v>86.539000000000001</v>
      </c>
      <c r="Q201" s="20">
        <v>358.99200000000002</v>
      </c>
      <c r="R201" s="20">
        <v>710.27200000000005</v>
      </c>
      <c r="S201" s="20">
        <v>81.376000000000005</v>
      </c>
      <c r="T201" s="20">
        <v>317.24400000000003</v>
      </c>
      <c r="U201" s="20">
        <v>574.60500000000002</v>
      </c>
      <c r="V201" s="20">
        <v>45.545999999999999</v>
      </c>
      <c r="W201" s="20">
        <v>174.376</v>
      </c>
      <c r="X201" s="20">
        <v>277.69600000000003</v>
      </c>
      <c r="Y201" s="20">
        <v>53.026000000000003</v>
      </c>
      <c r="Z201" s="20">
        <v>179.37200000000001</v>
      </c>
      <c r="AA201" s="20">
        <v>102.10299999999999</v>
      </c>
      <c r="AB201" s="20">
        <v>308.04899999999998</v>
      </c>
      <c r="AC201" s="20">
        <v>81.888999999999996</v>
      </c>
      <c r="AD201" s="20">
        <v>18.498999999999999</v>
      </c>
      <c r="AE201" s="20">
        <v>64.59</v>
      </c>
      <c r="AF201" s="50">
        <f>IFERROR(AVERAGE(INDEX(AJ:AJ,IFERROR(MATCH($B201-Annex!$B$4/60,$B:$B),2)):AJ201),IF(Data!$B$2="",0,"-"))</f>
        <v>40.842090212599764</v>
      </c>
      <c r="AG201" s="50">
        <f>IFERROR(AVERAGE(INDEX(AK:AK,IFERROR(MATCH($B201-Annex!$B$4/60,$B:$B),2)):AK201),IF(Data!$B$2="",0,"-"))</f>
        <v>-1.9092857142857139E+36</v>
      </c>
      <c r="AH201" s="50">
        <f>IFERROR(AVERAGE(INDEX(AL:AL,IFERROR(MATCH($B201-Annex!$B$4/60,$B:$B),2)):AL201),IF(Data!$B$2="",0,"-"))</f>
        <v>1.5064163995666568</v>
      </c>
      <c r="AI201" s="50">
        <f>IFERROR(AVERAGE(INDEX(AM:AM,IFERROR(MATCH($B201-Annex!$B$4/60,$B:$B),2)):AM201),IF(Data!$B$2="",0,"-"))</f>
        <v>42.558276080789504</v>
      </c>
      <c r="AJ201" s="50">
        <f>IFERROR((5.670373*10^-8*(AN201+273.15)^4+((Annex!$B$5+Annex!$B$6)*(AN201-J201)+Annex!$B$7*(AN201-INDEX(AN:AN,IFERROR(MATCH($B201-Annex!$B$9/60,$B:$B),2)))/(60*($B201-INDEX($B:$B,IFERROR(MATCH($B201-Annex!$B$9/60,$B:$B),2)))))/Annex!$B$8)/1000,IF(Data!$B$2="",0,"-"))</f>
        <v>47.625043652749874</v>
      </c>
      <c r="AK201" s="50">
        <f>IFERROR((5.670373*10^-8*(AO201+273.15)^4+((Annex!$B$5+Annex!$B$6)*(AO201-M201)+Annex!$B$7*(AO201-INDEX(AO:AO,IFERROR(MATCH($B201-Annex!$B$9/60,$B:$B),2)))/(60*($B201-INDEX($B:$B,IFERROR(MATCH($B201-Annex!$B$9/60,$B:$B),2)))))/Annex!$B$8)/1000,IF(Data!$B$2="",0,"-"))</f>
        <v>-2.2274999999999997E+36</v>
      </c>
      <c r="AL201" s="50">
        <f>IFERROR((5.670373*10^-8*(AP201+273.15)^4+((Annex!$B$5+Annex!$B$6)*(AP201-P201)+Annex!$B$7*(AP201-INDEX(AP:AP,IFERROR(MATCH($B201-Annex!$B$9/60,$B:$B),2)))/(60*($B201-INDEX($B:$B,IFERROR(MATCH($B201-Annex!$B$9/60,$B:$B),2)))))/Annex!$B$8)/1000,IF(Data!$B$2="",0,"-"))</f>
        <v>1.7141483599840546</v>
      </c>
      <c r="AM201" s="50">
        <f>IFERROR((5.670373*10^-8*(AQ201+273.15)^4+((Annex!$B$5+Annex!$B$6)*(AQ201-S201)+Annex!$B$7*(AQ201-INDEX(AQ:AQ,IFERROR(MATCH($B201-Annex!$B$9/60,$B:$B),2)))/(60*($B201-INDEX($B:$B,IFERROR(MATCH($B201-Annex!$B$9/60,$B:$B),2)))))/Annex!$B$8)/1000,IF(Data!$B$2="",0,"-"))</f>
        <v>27.114329760437307</v>
      </c>
      <c r="AN201" s="20">
        <v>625.98400000000004</v>
      </c>
      <c r="AO201" s="20">
        <v>409.15600000000001</v>
      </c>
      <c r="AP201" s="20">
        <v>79.923000000000002</v>
      </c>
      <c r="AQ201" s="20">
        <v>390.839</v>
      </c>
      <c r="AR201" s="20">
        <v>612.34900000000005</v>
      </c>
      <c r="AS201" s="20">
        <v>89.932000000000002</v>
      </c>
      <c r="AT201" s="20">
        <v>364.327</v>
      </c>
      <c r="AU201" s="50">
        <f>IFERROR(AVERAGE(INDEX(BA:BA,IFERROR(MATCH($B201-Annex!$B$4/60,$B:$B),2)):BA201),IF(Data!$B$2="",0,"-"))</f>
        <v>59.923912359971801</v>
      </c>
      <c r="AV201" s="50">
        <f>IFERROR(AVERAGE(INDEX(BB:BB,IFERROR(MATCH($B201-Annex!$B$4/60,$B:$B),2)):BB201),IF(Data!$B$2="",0,"-"))</f>
        <v>-1.9092857142857139E+36</v>
      </c>
      <c r="AW201" s="50">
        <f>IFERROR(AVERAGE(INDEX(BC:BC,IFERROR(MATCH($B201-Annex!$B$4/60,$B:$B),2)):BC201),IF(Data!$B$2="",0,"-"))</f>
        <v>8.2001519060604604</v>
      </c>
      <c r="AX201" s="50">
        <f>IFERROR(AVERAGE(INDEX(BD:BD,IFERROR(MATCH($B201-Annex!$B$4/60,$B:$B),2)):BD201),IF(Data!$B$2="",0,"-"))</f>
        <v>37.218744985897217</v>
      </c>
      <c r="AY201" s="50">
        <f>IFERROR(AVERAGE(INDEX(BE:BE,IFERROR(MATCH($B201-Annex!$B$4/60,$B:$B),2)):BE201),IF(Data!$B$2="",0,"-"))</f>
        <v>3.2887668338810667</v>
      </c>
      <c r="AZ201" s="50">
        <f>IFERROR(AVERAGE(INDEX(BF:BF,IFERROR(MATCH($B201-Annex!$B$4/60,$B:$B),2)):BF201),IF(Data!$B$2="",0,"-"))</f>
        <v>2.5903227681491829</v>
      </c>
      <c r="BA201" s="50">
        <f>IFERROR((5.670373*10^-8*(BG201+273.15)^4+((Annex!$B$5+Annex!$B$6)*(BG201-J201)+Annex!$B$7*(BG201-INDEX(BG:BG,IFERROR(MATCH($B201-Annex!$B$9/60,$B:$B),2)))/(60*($B201-INDEX($B:$B,IFERROR(MATCH($B201-Annex!$B$9/60,$B:$B),2)))))/Annex!$B$8)/1000,IF(Data!$B$2="",0,"-"))</f>
        <v>69.118481382875785</v>
      </c>
      <c r="BB201" s="50">
        <f>IFERROR((5.670373*10^-8*(BH201+273.15)^4+((Annex!$B$5+Annex!$B$6)*(BH201-M201)+Annex!$B$7*(BH201-INDEX(BH:BH,IFERROR(MATCH($B201-Annex!$B$9/60,$B:$B),2)))/(60*($B201-INDEX($B:$B,IFERROR(MATCH($B201-Annex!$B$9/60,$B:$B),2)))))/Annex!$B$8)/1000,IF(Data!$B$2="",0,"-"))</f>
        <v>-2.2274999999999997E+36</v>
      </c>
      <c r="BC201" s="50">
        <f>IFERROR((5.670373*10^-8*(BI201+273.15)^4+((Annex!$B$5+Annex!$B$6)*(BI201-P201)+Annex!$B$7*(BI201-INDEX(BI:BI,IFERROR(MATCH($B201-Annex!$B$9/60,$B:$B),2)))/(60*($B201-INDEX($B:$B,IFERROR(MATCH($B201-Annex!$B$9/60,$B:$B),2)))))/Annex!$B$8)/1000,IF(Data!$B$2="",0,"-"))</f>
        <v>9.1489678229496718</v>
      </c>
      <c r="BD201" s="50">
        <f>IFERROR((5.670373*10^-8*(BJ201+273.15)^4+((Annex!$B$5+Annex!$B$6)*(BJ201-S201)+Annex!$B$7*(BJ201-INDEX(BJ:BJ,IFERROR(MATCH($B201-Annex!$B$9/60,$B:$B),2)))/(60*($B201-INDEX($B:$B,IFERROR(MATCH($B201-Annex!$B$9/60,$B:$B),2)))))/Annex!$B$8)/1000,IF(Data!$B$2="",0,"-"))</f>
        <v>52.563623590492959</v>
      </c>
      <c r="BE201" s="50">
        <f>IFERROR((5.670373*10^-8*(BK201+273.15)^4+((Annex!$B$5+Annex!$B$6)*(BK201-V201)+Annex!$B$7*(BK201-INDEX(BK:BK,IFERROR(MATCH($B201-Annex!$B$9/60,$B:$B),2)))/(60*($B201-INDEX($B:$B,IFERROR(MATCH($B201-Annex!$B$9/60,$B:$B),2)))))/Annex!$B$8)/1000,IF(Data!$B$2="",0,"-"))</f>
        <v>3.559186861267607</v>
      </c>
      <c r="BF201" s="50">
        <f>IFERROR((5.670373*10^-8*(BL201+273.15)^4+((Annex!$B$5+Annex!$B$6)*(BL201-Y201)+Annex!$B$7*(BL201-INDEX(BL:BL,IFERROR(MATCH($B201-Annex!$B$9/60,$B:$B),2)))/(60*($B201-INDEX($B:$B,IFERROR(MATCH($B201-Annex!$B$9/60,$B:$B),2)))))/Annex!$B$8)/1000,IF(Data!$B$2="",0,"-"))</f>
        <v>2.6927515266720929</v>
      </c>
      <c r="BG201" s="20">
        <v>734.51800000000003</v>
      </c>
      <c r="BH201" s="20">
        <v>102.84399999999999</v>
      </c>
      <c r="BI201" s="20">
        <v>214.768</v>
      </c>
      <c r="BJ201" s="20">
        <v>317.14100000000002</v>
      </c>
      <c r="BK201" s="20">
        <v>99.19</v>
      </c>
      <c r="BL201" s="20">
        <v>88.697999999999993</v>
      </c>
    </row>
    <row r="202" spans="1:64" x14ac:dyDescent="0.3">
      <c r="A202" s="5">
        <v>201</v>
      </c>
      <c r="B202" s="19">
        <v>18.131333333440125</v>
      </c>
      <c r="C202" s="20">
        <v>131.240655</v>
      </c>
      <c r="D202" s="20">
        <v>125.365675</v>
      </c>
      <c r="E202" s="20">
        <v>160.69699</v>
      </c>
      <c r="F202" s="49">
        <f>IFERROR(SUM(C202:E202),IF(Data!$B$2="",0,"-"))</f>
        <v>417.30331999999999</v>
      </c>
      <c r="G202" s="50">
        <f>IFERROR(F202-Annex!$B$10,IF(Data!$B$2="",0,"-"))</f>
        <v>140.67532</v>
      </c>
      <c r="H202" s="50">
        <f>IFERROR(-14000*(G202-INDEX(G:G,IFERROR(MATCH($B202-Annex!$B$11/60,$B:$B),2)))/(60*($B202-INDEX($B:$B,IFERROR(MATCH($B202-Annex!$B$11/60,$B:$B),2)))),IF(Data!$B$2="",0,"-"))</f>
        <v>-249.50438853643047</v>
      </c>
      <c r="I202" s="20">
        <v>3.5020570000000002</v>
      </c>
      <c r="J202" s="20">
        <v>848.86500000000001</v>
      </c>
      <c r="K202" s="20">
        <v>9.8999999999999993E+37</v>
      </c>
      <c r="L202" s="20">
        <v>743.50699999999995</v>
      </c>
      <c r="M202" s="20">
        <v>9.8999999999999993E+37</v>
      </c>
      <c r="N202" s="20">
        <v>835.56899999999996</v>
      </c>
      <c r="O202" s="20">
        <v>756.07899999999995</v>
      </c>
      <c r="P202" s="20">
        <v>88.070999999999998</v>
      </c>
      <c r="Q202" s="20">
        <v>453.10700000000003</v>
      </c>
      <c r="R202" s="20">
        <v>709.71699999999998</v>
      </c>
      <c r="S202" s="20">
        <v>117.182</v>
      </c>
      <c r="T202" s="20">
        <v>312.79000000000002</v>
      </c>
      <c r="U202" s="20">
        <v>578.28200000000004</v>
      </c>
      <c r="V202" s="20">
        <v>43.558</v>
      </c>
      <c r="W202" s="20">
        <v>304.94499999999999</v>
      </c>
      <c r="X202" s="20">
        <v>289.32299999999998</v>
      </c>
      <c r="Y202" s="20">
        <v>52.93</v>
      </c>
      <c r="Z202" s="20">
        <v>129.267</v>
      </c>
      <c r="AA202" s="20">
        <v>102.73</v>
      </c>
      <c r="AB202" s="20">
        <v>293.58999999999997</v>
      </c>
      <c r="AC202" s="20">
        <v>78.819999999999993</v>
      </c>
      <c r="AD202" s="20">
        <v>91.43</v>
      </c>
      <c r="AE202" s="20">
        <v>64.613</v>
      </c>
      <c r="AF202" s="50">
        <f>IFERROR(AVERAGE(INDEX(AJ:AJ,IFERROR(MATCH($B202-Annex!$B$4/60,$B:$B),2)):AJ202),IF(Data!$B$2="",0,"-"))</f>
        <v>43.287736891012621</v>
      </c>
      <c r="AG202" s="50">
        <f>IFERROR(AVERAGE(INDEX(AK:AK,IFERROR(MATCH($B202-Annex!$B$4/60,$B:$B),2)):AK202),IF(Data!$B$2="",0,"-"))</f>
        <v>-2.2274999999999997E+36</v>
      </c>
      <c r="AH202" s="50">
        <f>IFERROR(AVERAGE(INDEX(AL:AL,IFERROR(MATCH($B202-Annex!$B$4/60,$B:$B),2)):AL202),IF(Data!$B$2="",0,"-"))</f>
        <v>1.5532984986862075</v>
      </c>
      <c r="AI202" s="50">
        <f>IFERROR(AVERAGE(INDEX(AM:AM,IFERROR(MATCH($B202-Annex!$B$4/60,$B:$B),2)):AM202),IF(Data!$B$2="",0,"-"))</f>
        <v>26.469698534053954</v>
      </c>
      <c r="AJ202" s="50">
        <f>IFERROR((5.670373*10^-8*(AN202+273.15)^4+((Annex!$B$5+Annex!$B$6)*(AN202-J202)+Annex!$B$7*(AN202-INDEX(AN:AN,IFERROR(MATCH($B202-Annex!$B$9/60,$B:$B),2)))/(60*($B202-INDEX($B:$B,IFERROR(MATCH($B202-Annex!$B$9/60,$B:$B),2)))))/Annex!$B$8)/1000,IF(Data!$B$2="",0,"-"))</f>
        <v>51.092362616343891</v>
      </c>
      <c r="AK202" s="50">
        <f>IFERROR((5.670373*10^-8*(AO202+273.15)^4+((Annex!$B$5+Annex!$B$6)*(AO202-M202)+Annex!$B$7*(AO202-INDEX(AO:AO,IFERROR(MATCH($B202-Annex!$B$9/60,$B:$B),2)))/(60*($B202-INDEX($B:$B,IFERROR(MATCH($B202-Annex!$B$9/60,$B:$B),2)))))/Annex!$B$8)/1000,IF(Data!$B$2="",0,"-"))</f>
        <v>-2.2274999999999997E+36</v>
      </c>
      <c r="AL202" s="50">
        <f>IFERROR((5.670373*10^-8*(AP202+273.15)^4+((Annex!$B$5+Annex!$B$6)*(AP202-P202)+Annex!$B$7*(AP202-INDEX(AP:AP,IFERROR(MATCH($B202-Annex!$B$9/60,$B:$B),2)))/(60*($B202-INDEX($B:$B,IFERROR(MATCH($B202-Annex!$B$9/60,$B:$B),2)))))/Annex!$B$8)/1000,IF(Data!$B$2="",0,"-"))</f>
        <v>1.7358004199601278</v>
      </c>
      <c r="AM202" s="50">
        <f>IFERROR((5.670373*10^-8*(AQ202+273.15)^4+((Annex!$B$5+Annex!$B$6)*(AQ202-S202)+Annex!$B$7*(AQ202-INDEX(AQ:AQ,IFERROR(MATCH($B202-Annex!$B$9/60,$B:$B),2)))/(60*($B202-INDEX($B:$B,IFERROR(MATCH($B202-Annex!$B$9/60,$B:$B),2)))))/Annex!$B$8)/1000,IF(Data!$B$2="",0,"-"))</f>
        <v>-21.924101276959554</v>
      </c>
      <c r="AN202" s="20">
        <v>643.66700000000003</v>
      </c>
      <c r="AO202" s="20">
        <v>277.85899999999998</v>
      </c>
      <c r="AP202" s="20">
        <v>81.007000000000005</v>
      </c>
      <c r="AQ202" s="20">
        <v>377.137</v>
      </c>
      <c r="AR202" s="20">
        <v>613.49400000000003</v>
      </c>
      <c r="AS202" s="20">
        <v>90.367000000000004</v>
      </c>
      <c r="AT202" s="20">
        <v>420.53399999999999</v>
      </c>
      <c r="AU202" s="50">
        <f>IFERROR(AVERAGE(INDEX(BA:BA,IFERROR(MATCH($B202-Annex!$B$4/60,$B:$B),2)):BA202),IF(Data!$B$2="",0,"-"))</f>
        <v>63.260162449194887</v>
      </c>
      <c r="AV202" s="50">
        <f>IFERROR(AVERAGE(INDEX(BB:BB,IFERROR(MATCH($B202-Annex!$B$4/60,$B:$B),2)):BB202),IF(Data!$B$2="",0,"-"))</f>
        <v>-2.2274999999999997E+36</v>
      </c>
      <c r="AW202" s="50">
        <f>IFERROR(AVERAGE(INDEX(BC:BC,IFERROR(MATCH($B202-Annex!$B$4/60,$B:$B),2)):BC202),IF(Data!$B$2="",0,"-"))</f>
        <v>8.4771234218159908</v>
      </c>
      <c r="AX202" s="50">
        <f>IFERROR(AVERAGE(INDEX(BD:BD,IFERROR(MATCH($B202-Annex!$B$4/60,$B:$B),2)):BD202),IF(Data!$B$2="",0,"-"))</f>
        <v>31.26492437559649</v>
      </c>
      <c r="AY202" s="50">
        <f>IFERROR(AVERAGE(INDEX(BE:BE,IFERROR(MATCH($B202-Annex!$B$4/60,$B:$B),2)):BE202),IF(Data!$B$2="",0,"-"))</f>
        <v>3.3672732326234276</v>
      </c>
      <c r="AZ202" s="50">
        <f>IFERROR(AVERAGE(INDEX(BF:BF,IFERROR(MATCH($B202-Annex!$B$4/60,$B:$B),2)):BF202),IF(Data!$B$2="",0,"-"))</f>
        <v>2.6288181854498158</v>
      </c>
      <c r="BA202" s="50">
        <f>IFERROR((5.670373*10^-8*(BG202+273.15)^4+((Annex!$B$5+Annex!$B$6)*(BG202-J202)+Annex!$B$7*(BG202-INDEX(BG:BG,IFERROR(MATCH($B202-Annex!$B$9/60,$B:$B),2)))/(60*($B202-INDEX($B:$B,IFERROR(MATCH($B202-Annex!$B$9/60,$B:$B),2)))))/Annex!$B$8)/1000,IF(Data!$B$2="",0,"-"))</f>
        <v>71.046474676653219</v>
      </c>
      <c r="BB202" s="50">
        <f>IFERROR((5.670373*10^-8*(BH202+273.15)^4+((Annex!$B$5+Annex!$B$6)*(BH202-M202)+Annex!$B$7*(BH202-INDEX(BH:BH,IFERROR(MATCH($B202-Annex!$B$9/60,$B:$B),2)))/(60*($B202-INDEX($B:$B,IFERROR(MATCH($B202-Annex!$B$9/60,$B:$B),2)))))/Annex!$B$8)/1000,IF(Data!$B$2="",0,"-"))</f>
        <v>-2.2274999999999997E+36</v>
      </c>
      <c r="BC202" s="50">
        <f>IFERROR((5.670373*10^-8*(BI202+273.15)^4+((Annex!$B$5+Annex!$B$6)*(BI202-P202)+Annex!$B$7*(BI202-INDEX(BI:BI,IFERROR(MATCH($B202-Annex!$B$9/60,$B:$B),2)))/(60*($B202-INDEX($B:$B,IFERROR(MATCH($B202-Annex!$B$9/60,$B:$B),2)))))/Annex!$B$8)/1000,IF(Data!$B$2="",0,"-"))</f>
        <v>9.4953231983855098</v>
      </c>
      <c r="BD202" s="50">
        <f>IFERROR((5.670373*10^-8*(BJ202+273.15)^4+((Annex!$B$5+Annex!$B$6)*(BJ202-S202)+Annex!$B$7*(BJ202-INDEX(BJ:BJ,IFERROR(MATCH($B202-Annex!$B$9/60,$B:$B),2)))/(60*($B202-INDEX($B:$B,IFERROR(MATCH($B202-Annex!$B$9/60,$B:$B),2)))))/Annex!$B$8)/1000,IF(Data!$B$2="",0,"-"))</f>
        <v>22.513977259314068</v>
      </c>
      <c r="BE202" s="50">
        <f>IFERROR((5.670373*10^-8*(BK202+273.15)^4+((Annex!$B$5+Annex!$B$6)*(BK202-V202)+Annex!$B$7*(BK202-INDEX(BK:BK,IFERROR(MATCH($B202-Annex!$B$9/60,$B:$B),2)))/(60*($B202-INDEX($B:$B,IFERROR(MATCH($B202-Annex!$B$9/60,$B:$B),2)))))/Annex!$B$8)/1000,IF(Data!$B$2="",0,"-"))</f>
        <v>3.6612324319912677</v>
      </c>
      <c r="BF202" s="50">
        <f>IFERROR((5.670373*10^-8*(BL202+273.15)^4+((Annex!$B$5+Annex!$B$6)*(BL202-Y202)+Annex!$B$7*(BL202-INDEX(BL:BL,IFERROR(MATCH($B202-Annex!$B$9/60,$B:$B),2)))/(60*($B202-INDEX($B:$B,IFERROR(MATCH($B202-Annex!$B$9/60,$B:$B),2)))))/Annex!$B$8)/1000,IF(Data!$B$2="",0,"-"))</f>
        <v>2.7567999889839472</v>
      </c>
      <c r="BG202" s="20">
        <v>747.15700000000004</v>
      </c>
      <c r="BH202" s="20">
        <v>204.733</v>
      </c>
      <c r="BI202" s="20">
        <v>218.559</v>
      </c>
      <c r="BJ202" s="20">
        <v>399.90899999999999</v>
      </c>
      <c r="BK202" s="20">
        <v>100.61</v>
      </c>
      <c r="BL202" s="20">
        <v>89.784000000000006</v>
      </c>
    </row>
    <row r="203" spans="1:64" x14ac:dyDescent="0.3">
      <c r="A203" s="5">
        <v>202</v>
      </c>
      <c r="B203" s="19">
        <v>18.227500008651987</v>
      </c>
      <c r="C203" s="20">
        <v>131.143012</v>
      </c>
      <c r="D203" s="20">
        <v>125.274468</v>
      </c>
      <c r="E203" s="20">
        <v>160.58290400000001</v>
      </c>
      <c r="F203" s="49">
        <f>IFERROR(SUM(C203:E203),IF(Data!$B$2="",0,"-"))</f>
        <v>417.00038400000005</v>
      </c>
      <c r="G203" s="50">
        <f>IFERROR(F203-Annex!$B$10,IF(Data!$B$2="",0,"-"))</f>
        <v>140.37238400000007</v>
      </c>
      <c r="H203" s="50">
        <f>IFERROR(-14000*(G203-INDEX(G:G,IFERROR(MATCH($B203-Annex!$B$11/60,$B:$B),2)))/(60*($B203-INDEX($B:$B,IFERROR(MATCH($B203-Annex!$B$11/60,$B:$B),2)))),IF(Data!$B$2="",0,"-"))</f>
        <v>-139.93836877830572</v>
      </c>
      <c r="I203" s="20">
        <v>3.54328201</v>
      </c>
      <c r="J203" s="20">
        <v>864.78300000000002</v>
      </c>
      <c r="K203" s="20">
        <v>9.8999999999999993E+37</v>
      </c>
      <c r="L203" s="20">
        <v>753.42600000000004</v>
      </c>
      <c r="M203" s="20">
        <v>9.8999999999999993E+37</v>
      </c>
      <c r="N203" s="20">
        <v>639.22199999999998</v>
      </c>
      <c r="O203" s="20">
        <v>757.49800000000005</v>
      </c>
      <c r="P203" s="20">
        <v>90.085999999999999</v>
      </c>
      <c r="Q203" s="20">
        <v>385.37099999999998</v>
      </c>
      <c r="R203" s="20">
        <v>710.59500000000003</v>
      </c>
      <c r="S203" s="20">
        <v>101.70699999999999</v>
      </c>
      <c r="T203" s="20">
        <v>298.88299999999998</v>
      </c>
      <c r="U203" s="20">
        <v>580.89700000000005</v>
      </c>
      <c r="V203" s="20">
        <v>44.314999999999998</v>
      </c>
      <c r="W203" s="20">
        <v>290.74599999999998</v>
      </c>
      <c r="X203" s="20">
        <v>290.935</v>
      </c>
      <c r="Y203" s="20">
        <v>52.853999999999999</v>
      </c>
      <c r="Z203" s="20">
        <v>137.41300000000001</v>
      </c>
      <c r="AA203" s="20">
        <v>103.27500000000001</v>
      </c>
      <c r="AB203" s="20">
        <v>350.565</v>
      </c>
      <c r="AC203" s="20">
        <v>80.709000000000003</v>
      </c>
      <c r="AD203" s="20">
        <v>191.30699999999999</v>
      </c>
      <c r="AE203" s="20">
        <v>64.965999999999994</v>
      </c>
      <c r="AF203" s="50">
        <f>IFERROR(AVERAGE(INDEX(AJ:AJ,IFERROR(MATCH($B203-Annex!$B$4/60,$B:$B),2)):AJ203),IF(Data!$B$2="",0,"-"))</f>
        <v>45.773833538326819</v>
      </c>
      <c r="AG203" s="50">
        <f>IFERROR(AVERAGE(INDEX(AK:AK,IFERROR(MATCH($B203-Annex!$B$4/60,$B:$B),2)):AK203),IF(Data!$B$2="",0,"-"))</f>
        <v>-2.2274999999999997E+36</v>
      </c>
      <c r="AH203" s="50">
        <f>IFERROR(AVERAGE(INDEX(AL:AL,IFERROR(MATCH($B203-Annex!$B$4/60,$B:$B),2)):AL203),IF(Data!$B$2="",0,"-"))</f>
        <v>1.6033746797683617</v>
      </c>
      <c r="AI203" s="50">
        <f>IFERROR(AVERAGE(INDEX(AM:AM,IFERROR(MATCH($B203-Annex!$B$4/60,$B:$B),2)):AM203),IF(Data!$B$2="",0,"-"))</f>
        <v>40.537836251663478</v>
      </c>
      <c r="AJ203" s="50">
        <f>IFERROR((5.670373*10^-8*(AN203+273.15)^4+((Annex!$B$5+Annex!$B$6)*(AN203-J203)+Annex!$B$7*(AN203-INDEX(AN:AN,IFERROR(MATCH($B203-Annex!$B$9/60,$B:$B),2)))/(60*($B203-INDEX($B:$B,IFERROR(MATCH($B203-Annex!$B$9/60,$B:$B),2)))))/Annex!$B$8)/1000,IF(Data!$B$2="",0,"-"))</f>
        <v>52.990604063367485</v>
      </c>
      <c r="AK203" s="50">
        <f>IFERROR((5.670373*10^-8*(AO203+273.15)^4+((Annex!$B$5+Annex!$B$6)*(AO203-M203)+Annex!$B$7*(AO203-INDEX(AO:AO,IFERROR(MATCH($B203-Annex!$B$9/60,$B:$B),2)))/(60*($B203-INDEX($B:$B,IFERROR(MATCH($B203-Annex!$B$9/60,$B:$B),2)))))/Annex!$B$8)/1000,IF(Data!$B$2="",0,"-"))</f>
        <v>-2.2274999999999997E+36</v>
      </c>
      <c r="AL203" s="50">
        <f>IFERROR((5.670373*10^-8*(AP203+273.15)^4+((Annex!$B$5+Annex!$B$6)*(AP203-P203)+Annex!$B$7*(AP203-INDEX(AP:AP,IFERROR(MATCH($B203-Annex!$B$9/60,$B:$B),2)))/(60*($B203-INDEX($B:$B,IFERROR(MATCH($B203-Annex!$B$9/60,$B:$B),2)))))/Annex!$B$8)/1000,IF(Data!$B$2="",0,"-"))</f>
        <v>1.6842959923545195</v>
      </c>
      <c r="AM203" s="50">
        <f>IFERROR((5.670373*10^-8*(AQ203+273.15)^4+((Annex!$B$5+Annex!$B$6)*(AQ203-S203)+Annex!$B$7*(AQ203-INDEX(AQ:AQ,IFERROR(MATCH($B203-Annex!$B$9/60,$B:$B),2)))/(60*($B203-INDEX($B:$B,IFERROR(MATCH($B203-Annex!$B$9/60,$B:$B),2)))))/Annex!$B$8)/1000,IF(Data!$B$2="",0,"-"))</f>
        <v>78.461659696818501</v>
      </c>
      <c r="AN203" s="20">
        <v>659.10799999999995</v>
      </c>
      <c r="AO203" s="20">
        <v>393.67200000000003</v>
      </c>
      <c r="AP203" s="20">
        <v>82.076999999999998</v>
      </c>
      <c r="AQ203" s="20">
        <v>500.88200000000001</v>
      </c>
      <c r="AR203" s="20">
        <v>614.74199999999996</v>
      </c>
      <c r="AS203" s="20">
        <v>90.736999999999995</v>
      </c>
      <c r="AT203" s="20">
        <v>419.16899999999998</v>
      </c>
      <c r="AU203" s="50">
        <f>IFERROR(AVERAGE(INDEX(BA:BA,IFERROR(MATCH($B203-Annex!$B$4/60,$B:$B),2)):BA203),IF(Data!$B$2="",0,"-"))</f>
        <v>65.884698614604872</v>
      </c>
      <c r="AV203" s="50">
        <f>IFERROR(AVERAGE(INDEX(BB:BB,IFERROR(MATCH($B203-Annex!$B$4/60,$B:$B),2)):BB203),IF(Data!$B$2="",0,"-"))</f>
        <v>-2.2274999999999997E+36</v>
      </c>
      <c r="AW203" s="50">
        <f>IFERROR(AVERAGE(INDEX(BC:BC,IFERROR(MATCH($B203-Annex!$B$4/60,$B:$B),2)):BC203),IF(Data!$B$2="",0,"-"))</f>
        <v>8.7692325957281785</v>
      </c>
      <c r="AX203" s="50">
        <f>IFERROR(AVERAGE(INDEX(BD:BD,IFERROR(MATCH($B203-Annex!$B$4/60,$B:$B),2)):BD203),IF(Data!$B$2="",0,"-"))</f>
        <v>21.332449461566423</v>
      </c>
      <c r="AY203" s="50">
        <f>IFERROR(AVERAGE(INDEX(BE:BE,IFERROR(MATCH($B203-Annex!$B$4/60,$B:$B),2)):BE203),IF(Data!$B$2="",0,"-"))</f>
        <v>3.4564605305306104</v>
      </c>
      <c r="AZ203" s="50">
        <f>IFERROR(AVERAGE(INDEX(BF:BF,IFERROR(MATCH($B203-Annex!$B$4/60,$B:$B),2)):BF203),IF(Data!$B$2="",0,"-"))</f>
        <v>2.6722237680790815</v>
      </c>
      <c r="BA203" s="50">
        <f>IFERROR((5.670373*10^-8*(BG203+273.15)^4+((Annex!$B$5+Annex!$B$6)*(BG203-J203)+Annex!$B$7*(BG203-INDEX(BG:BG,IFERROR(MATCH($B203-Annex!$B$9/60,$B:$B),2)))/(60*($B203-INDEX($B:$B,IFERROR(MATCH($B203-Annex!$B$9/60,$B:$B),2)))))/Annex!$B$8)/1000,IF(Data!$B$2="",0,"-"))</f>
        <v>71.037789116397917</v>
      </c>
      <c r="BB203" s="50">
        <f>IFERROR((5.670373*10^-8*(BH203+273.15)^4+((Annex!$B$5+Annex!$B$6)*(BH203-M203)+Annex!$B$7*(BH203-INDEX(BH:BH,IFERROR(MATCH($B203-Annex!$B$9/60,$B:$B),2)))/(60*($B203-INDEX($B:$B,IFERROR(MATCH($B203-Annex!$B$9/60,$B:$B),2)))))/Annex!$B$8)/1000,IF(Data!$B$2="",0,"-"))</f>
        <v>-2.2274999999999997E+36</v>
      </c>
      <c r="BC203" s="50">
        <f>IFERROR((5.670373*10^-8*(BI203+273.15)^4+((Annex!$B$5+Annex!$B$6)*(BI203-P203)+Annex!$B$7*(BI203-INDEX(BI:BI,IFERROR(MATCH($B203-Annex!$B$9/60,$B:$B),2)))/(60*($B203-INDEX($B:$B,IFERROR(MATCH($B203-Annex!$B$9/60,$B:$B),2)))))/Annex!$B$8)/1000,IF(Data!$B$2="",0,"-"))</f>
        <v>9.6572303376878263</v>
      </c>
      <c r="BD203" s="50">
        <f>IFERROR((5.670373*10^-8*(BJ203+273.15)^4+((Annex!$B$5+Annex!$B$6)*(BJ203-S203)+Annex!$B$7*(BJ203-INDEX(BJ:BJ,IFERROR(MATCH($B203-Annex!$B$9/60,$B:$B),2)))/(60*($B203-INDEX($B:$B,IFERROR(MATCH($B203-Annex!$B$9/60,$B:$B),2)))))/Annex!$B$8)/1000,IF(Data!$B$2="",0,"-"))</f>
        <v>15.376229315720503</v>
      </c>
      <c r="BE203" s="50">
        <f>IFERROR((5.670373*10^-8*(BK203+273.15)^4+((Annex!$B$5+Annex!$B$6)*(BK203-V203)+Annex!$B$7*(BK203-INDEX(BK:BK,IFERROR(MATCH($B203-Annex!$B$9/60,$B:$B),2)))/(60*($B203-INDEX($B:$B,IFERROR(MATCH($B203-Annex!$B$9/60,$B:$B),2)))))/Annex!$B$8)/1000,IF(Data!$B$2="",0,"-"))</f>
        <v>3.7250439984689665</v>
      </c>
      <c r="BF203" s="50">
        <f>IFERROR((5.670373*10^-8*(BL203+273.15)^4+((Annex!$B$5+Annex!$B$6)*(BL203-Y203)+Annex!$B$7*(BL203-INDEX(BL:BL,IFERROR(MATCH($B203-Annex!$B$9/60,$B:$B),2)))/(60*($B203-INDEX($B:$B,IFERROR(MATCH($B203-Annex!$B$9/60,$B:$B),2)))))/Annex!$B$8)/1000,IF(Data!$B$2="",0,"-"))</f>
        <v>2.8144280982065304</v>
      </c>
      <c r="BG203" s="20">
        <v>756.39800000000002</v>
      </c>
      <c r="BH203" s="20">
        <v>227.56700000000001</v>
      </c>
      <c r="BI203" s="20">
        <v>222.10499999999999</v>
      </c>
      <c r="BJ203" s="20">
        <v>324.19799999999998</v>
      </c>
      <c r="BK203" s="20">
        <v>102.10299999999999</v>
      </c>
      <c r="BL203" s="20">
        <v>90.856999999999999</v>
      </c>
    </row>
    <row r="204" spans="1:64" x14ac:dyDescent="0.3">
      <c r="A204" s="5">
        <v>203</v>
      </c>
      <c r="B204" s="19">
        <v>18.323833337053657</v>
      </c>
      <c r="C204" s="20">
        <v>131.052706</v>
      </c>
      <c r="D204" s="20">
        <v>125.12136099999999</v>
      </c>
      <c r="E204" s="20">
        <v>160.457424</v>
      </c>
      <c r="F204" s="49">
        <f>IFERROR(SUM(C204:E204),IF(Data!$B$2="",0,"-"))</f>
        <v>416.63149099999998</v>
      </c>
      <c r="G204" s="50">
        <f>IFERROR(F204-Annex!$B$10,IF(Data!$B$2="",0,"-"))</f>
        <v>140.003491</v>
      </c>
      <c r="H204" s="50">
        <f>IFERROR(-14000*(G204-INDEX(G:G,IFERROR(MATCH($B204-Annex!$B$11/60,$B:$B),2)))/(60*($B204-INDEX($B:$B,IFERROR(MATCH($B204-Annex!$B$11/60,$B:$B),2)))),IF(Data!$B$2="",0,"-"))</f>
        <v>-10.182866178180207</v>
      </c>
      <c r="I204" s="20">
        <v>3.54328201</v>
      </c>
      <c r="J204" s="20">
        <v>865.452</v>
      </c>
      <c r="K204" s="20">
        <v>9.8999999999999993E+37</v>
      </c>
      <c r="L204" s="20">
        <v>751.09199999999998</v>
      </c>
      <c r="M204" s="20">
        <v>9.8999999999999993E+37</v>
      </c>
      <c r="N204" s="20">
        <v>915.24</v>
      </c>
      <c r="O204" s="20">
        <v>757.49800000000005</v>
      </c>
      <c r="P204" s="20">
        <v>88.594999999999999</v>
      </c>
      <c r="Q204" s="20">
        <v>364.83499999999998</v>
      </c>
      <c r="R204" s="20">
        <v>710.08500000000004</v>
      </c>
      <c r="S204" s="20">
        <v>261.74299999999999</v>
      </c>
      <c r="T204" s="20">
        <v>298.26600000000002</v>
      </c>
      <c r="U204" s="20">
        <v>580.56299999999999</v>
      </c>
      <c r="V204" s="20">
        <v>43.499000000000002</v>
      </c>
      <c r="W204" s="20">
        <v>306.15199999999999</v>
      </c>
      <c r="X204" s="20">
        <v>307.041</v>
      </c>
      <c r="Y204" s="20">
        <v>53.128999999999998</v>
      </c>
      <c r="Z204" s="20">
        <v>49.984000000000002</v>
      </c>
      <c r="AA204" s="20">
        <v>103.568</v>
      </c>
      <c r="AB204" s="20">
        <v>209.51599999999999</v>
      </c>
      <c r="AC204" s="20">
        <v>80.385000000000005</v>
      </c>
      <c r="AD204" s="20">
        <v>129.83699999999999</v>
      </c>
      <c r="AE204" s="20">
        <v>65.256</v>
      </c>
      <c r="AF204" s="50">
        <f>IFERROR(AVERAGE(INDEX(AJ:AJ,IFERROR(MATCH($B204-Annex!$B$4/60,$B:$B),2)):AJ204),IF(Data!$B$2="",0,"-"))</f>
        <v>47.987265377050505</v>
      </c>
      <c r="AG204" s="50">
        <f>IFERROR(AVERAGE(INDEX(AK:AK,IFERROR(MATCH($B204-Annex!$B$4/60,$B:$B),2)):AK204),IF(Data!$B$2="",0,"-"))</f>
        <v>-2.2274999999999997E+36</v>
      </c>
      <c r="AH204" s="50">
        <f>IFERROR(AVERAGE(INDEX(AL:AL,IFERROR(MATCH($B204-Annex!$B$4/60,$B:$B),2)):AL204),IF(Data!$B$2="",0,"-"))</f>
        <v>1.6491993321987319</v>
      </c>
      <c r="AI204" s="50">
        <f>IFERROR(AVERAGE(INDEX(AM:AM,IFERROR(MATCH($B204-Annex!$B$4/60,$B:$B),2)):AM204),IF(Data!$B$2="",0,"-"))</f>
        <v>39.266689185534361</v>
      </c>
      <c r="AJ204" s="50">
        <f>IFERROR((5.670373*10^-8*(AN204+273.15)^4+((Annex!$B$5+Annex!$B$6)*(AN204-J204)+Annex!$B$7*(AN204-INDEX(AN:AN,IFERROR(MATCH($B204-Annex!$B$9/60,$B:$B),2)))/(60*($B204-INDEX($B:$B,IFERROR(MATCH($B204-Annex!$B$9/60,$B:$B),2)))))/Annex!$B$8)/1000,IF(Data!$B$2="",0,"-"))</f>
        <v>54.550135352756413</v>
      </c>
      <c r="AK204" s="50">
        <f>IFERROR((5.670373*10^-8*(AO204+273.15)^4+((Annex!$B$5+Annex!$B$6)*(AO204-M204)+Annex!$B$7*(AO204-INDEX(AO:AO,IFERROR(MATCH($B204-Annex!$B$9/60,$B:$B),2)))/(60*($B204-INDEX($B:$B,IFERROR(MATCH($B204-Annex!$B$9/60,$B:$B),2)))))/Annex!$B$8)/1000,IF(Data!$B$2="",0,"-"))</f>
        <v>-2.2274999999999997E+36</v>
      </c>
      <c r="AL204" s="50">
        <f>IFERROR((5.670373*10^-8*(AP204+273.15)^4+((Annex!$B$5+Annex!$B$6)*(AP204-P204)+Annex!$B$7*(AP204-INDEX(AP:AP,IFERROR(MATCH($B204-Annex!$B$9/60,$B:$B),2)))/(60*($B204-INDEX($B:$B,IFERROR(MATCH($B204-Annex!$B$9/60,$B:$B),2)))))/Annex!$B$8)/1000,IF(Data!$B$2="",0,"-"))</f>
        <v>1.7668903079984766</v>
      </c>
      <c r="AM204" s="50">
        <f>IFERROR((5.670373*10^-8*(AQ204+273.15)^4+((Annex!$B$5+Annex!$B$6)*(AQ204-S204)+Annex!$B$7*(AQ204-INDEX(AQ:AQ,IFERROR(MATCH($B204-Annex!$B$9/60,$B:$B),2)))/(60*($B204-INDEX($B:$B,IFERROR(MATCH($B204-Annex!$B$9/60,$B:$B),2)))))/Annex!$B$8)/1000,IF(Data!$B$2="",0,"-"))</f>
        <v>11.748493945000815</v>
      </c>
      <c r="AN204" s="20">
        <v>673.15800000000002</v>
      </c>
      <c r="AO204" s="20">
        <v>350.34500000000003</v>
      </c>
      <c r="AP204" s="20">
        <v>83.153000000000006</v>
      </c>
      <c r="AQ204" s="20">
        <v>375.30500000000001</v>
      </c>
      <c r="AR204" s="20">
        <v>616.08199999999999</v>
      </c>
      <c r="AS204" s="20">
        <v>91.149000000000001</v>
      </c>
      <c r="AT204" s="20">
        <v>389.928</v>
      </c>
      <c r="AU204" s="50">
        <f>IFERROR(AVERAGE(INDEX(BA:BA,IFERROR(MATCH($B204-Annex!$B$4/60,$B:$B),2)):BA204),IF(Data!$B$2="",0,"-"))</f>
        <v>67.854892878917255</v>
      </c>
      <c r="AV204" s="50">
        <f>IFERROR(AVERAGE(INDEX(BB:BB,IFERROR(MATCH($B204-Annex!$B$4/60,$B:$B),2)):BB204),IF(Data!$B$2="",0,"-"))</f>
        <v>-2.2274999999999997E+36</v>
      </c>
      <c r="AW204" s="50">
        <f>IFERROR(AVERAGE(INDEX(BC:BC,IFERROR(MATCH($B204-Annex!$B$4/60,$B:$B),2)):BC204),IF(Data!$B$2="",0,"-"))</f>
        <v>9.032458166668917</v>
      </c>
      <c r="AX204" s="50">
        <f>IFERROR(AVERAGE(INDEX(BD:BD,IFERROR(MATCH($B204-Annex!$B$4/60,$B:$B),2)):BD204),IF(Data!$B$2="",0,"-"))</f>
        <v>21.7597207886752</v>
      </c>
      <c r="AY204" s="50">
        <f>IFERROR(AVERAGE(INDEX(BE:BE,IFERROR(MATCH($B204-Annex!$B$4/60,$B:$B),2)):BE204),IF(Data!$B$2="",0,"-"))</f>
        <v>3.5374641049130302</v>
      </c>
      <c r="AZ204" s="50">
        <f>IFERROR(AVERAGE(INDEX(BF:BF,IFERROR(MATCH($B204-Annex!$B$4/60,$B:$B),2)):BF204),IF(Data!$B$2="",0,"-"))</f>
        <v>2.7219183345456535</v>
      </c>
      <c r="BA204" s="50">
        <f>IFERROR((5.670373*10^-8*(BG204+273.15)^4+((Annex!$B$5+Annex!$B$6)*(BG204-J204)+Annex!$B$7*(BG204-INDEX(BG:BG,IFERROR(MATCH($B204-Annex!$B$9/60,$B:$B),2)))/(60*($B204-INDEX($B:$B,IFERROR(MATCH($B204-Annex!$B$9/60,$B:$B),2)))))/Annex!$B$8)/1000,IF(Data!$B$2="",0,"-"))</f>
        <v>71.091760027728668</v>
      </c>
      <c r="BB204" s="50">
        <f>IFERROR((5.670373*10^-8*(BH204+273.15)^4+((Annex!$B$5+Annex!$B$6)*(BH204-M204)+Annex!$B$7*(BH204-INDEX(BH:BH,IFERROR(MATCH($B204-Annex!$B$9/60,$B:$B),2)))/(60*($B204-INDEX($B:$B,IFERROR(MATCH($B204-Annex!$B$9/60,$B:$B),2)))))/Annex!$B$8)/1000,IF(Data!$B$2="",0,"-"))</f>
        <v>-2.2274999999999997E+36</v>
      </c>
      <c r="BC204" s="50">
        <f>IFERROR((5.670373*10^-8*(BI204+273.15)^4+((Annex!$B$5+Annex!$B$6)*(BI204-P204)+Annex!$B$7*(BI204-INDEX(BI:BI,IFERROR(MATCH($B204-Annex!$B$9/60,$B:$B),2)))/(60*($B204-INDEX($B:$B,IFERROR(MATCH($B204-Annex!$B$9/60,$B:$B),2)))))/Annex!$B$8)/1000,IF(Data!$B$2="",0,"-"))</f>
        <v>9.696265976067485</v>
      </c>
      <c r="BD204" s="50">
        <f>IFERROR((5.670373*10^-8*(BJ204+273.15)^4+((Annex!$B$5+Annex!$B$6)*(BJ204-S204)+Annex!$B$7*(BJ204-INDEX(BJ:BJ,IFERROR(MATCH($B204-Annex!$B$9/60,$B:$B),2)))/(60*($B204-INDEX($B:$B,IFERROR(MATCH($B204-Annex!$B$9/60,$B:$B),2)))))/Annex!$B$8)/1000,IF(Data!$B$2="",0,"-"))</f>
        <v>40.27635704579528</v>
      </c>
      <c r="BE204" s="50">
        <f>IFERROR((5.670373*10^-8*(BK204+273.15)^4+((Annex!$B$5+Annex!$B$6)*(BK204-V204)+Annex!$B$7*(BK204-INDEX(BK:BK,IFERROR(MATCH($B204-Annex!$B$9/60,$B:$B),2)))/(60*($B204-INDEX($B:$B,IFERROR(MATCH($B204-Annex!$B$9/60,$B:$B),2)))))/Annex!$B$8)/1000,IF(Data!$B$2="",0,"-"))</f>
        <v>3.7706221314470811</v>
      </c>
      <c r="BF204" s="50">
        <f>IFERROR((5.670373*10^-8*(BL204+273.15)^4+((Annex!$B$5+Annex!$B$6)*(BL204-Y204)+Annex!$B$7*(BL204-INDEX(BL:BL,IFERROR(MATCH($B204-Annex!$B$9/60,$B:$B),2)))/(60*($B204-INDEX($B:$B,IFERROR(MATCH($B204-Annex!$B$9/60,$B:$B),2)))))/Annex!$B$8)/1000,IF(Data!$B$2="",0,"-"))</f>
        <v>2.892394944107358</v>
      </c>
      <c r="BG204" s="20">
        <v>764.14700000000005</v>
      </c>
      <c r="BH204" s="20">
        <v>164.11</v>
      </c>
      <c r="BI204" s="20">
        <v>225.411</v>
      </c>
      <c r="BJ204" s="20">
        <v>446.024</v>
      </c>
      <c r="BK204" s="20">
        <v>103.43</v>
      </c>
      <c r="BL204" s="20">
        <v>92.004999999999995</v>
      </c>
    </row>
    <row r="205" spans="1:64" x14ac:dyDescent="0.3">
      <c r="A205" s="5">
        <v>204</v>
      </c>
      <c r="B205" s="19">
        <v>18.416333338245749</v>
      </c>
      <c r="C205" s="20">
        <v>130.91275899999999</v>
      </c>
      <c r="D205" s="20">
        <v>125.151492</v>
      </c>
      <c r="E205" s="20">
        <v>160.30422200000001</v>
      </c>
      <c r="F205" s="49">
        <f>IFERROR(SUM(C205:E205),IF(Data!$B$2="",0,"-"))</f>
        <v>416.36847299999999</v>
      </c>
      <c r="G205" s="50">
        <f>IFERROR(F205-Annex!$B$10,IF(Data!$B$2="",0,"-"))</f>
        <v>139.74047300000001</v>
      </c>
      <c r="H205" s="50">
        <f>IFERROR(-14000*(G205-INDEX(G:G,IFERROR(MATCH($B205-Annex!$B$11/60,$B:$B),2)))/(60*($B205-INDEX($B:$B,IFERROR(MATCH($B205-Annex!$B$11/60,$B:$B),2)))),IF(Data!$B$2="",0,"-"))</f>
        <v>91.360400051916798</v>
      </c>
      <c r="I205" s="20">
        <v>3.4196069800000002</v>
      </c>
      <c r="J205" s="20">
        <v>863.024</v>
      </c>
      <c r="K205" s="20">
        <v>9.8999999999999993E+37</v>
      </c>
      <c r="L205" s="20">
        <v>751.79399999999998</v>
      </c>
      <c r="M205" s="20">
        <v>-173.07499999999999</v>
      </c>
      <c r="N205" s="20">
        <v>682.65800000000002</v>
      </c>
      <c r="O205" s="20">
        <v>757.89300000000003</v>
      </c>
      <c r="P205" s="20">
        <v>87.447000000000003</v>
      </c>
      <c r="Q205" s="20">
        <v>80.795000000000002</v>
      </c>
      <c r="R205" s="20">
        <v>715.20399999999995</v>
      </c>
      <c r="S205" s="20">
        <v>178.00200000000001</v>
      </c>
      <c r="T205" s="20">
        <v>234.45</v>
      </c>
      <c r="U205" s="20">
        <v>583.75199999999995</v>
      </c>
      <c r="V205" s="20">
        <v>45.927999999999997</v>
      </c>
      <c r="W205" s="20">
        <v>267.70800000000003</v>
      </c>
      <c r="X205" s="20">
        <v>323.56700000000001</v>
      </c>
      <c r="Y205" s="20">
        <v>53.661999999999999</v>
      </c>
      <c r="Z205" s="20">
        <v>139.80699999999999</v>
      </c>
      <c r="AA205" s="20">
        <v>104.17100000000001</v>
      </c>
      <c r="AB205" s="20">
        <v>262.387</v>
      </c>
      <c r="AC205" s="20">
        <v>82.093999999999994</v>
      </c>
      <c r="AD205" s="20">
        <v>128.666</v>
      </c>
      <c r="AE205" s="20">
        <v>65.718000000000004</v>
      </c>
      <c r="AF205" s="50">
        <f>IFERROR(AVERAGE(INDEX(AJ:AJ,IFERROR(MATCH($B205-Annex!$B$4/60,$B:$B),2)):AJ205),IF(Data!$B$2="",0,"-"))</f>
        <v>50.145668047190611</v>
      </c>
      <c r="AG205" s="50">
        <f>IFERROR(AVERAGE(INDEX(AK:AK,IFERROR(MATCH($B205-Annex!$B$4/60,$B:$B),2)):AK205),IF(Data!$B$2="",0,"-"))</f>
        <v>-1.9092857142857139E+36</v>
      </c>
      <c r="AH205" s="50">
        <f>IFERROR(AVERAGE(INDEX(AL:AL,IFERROR(MATCH($B205-Annex!$B$4/60,$B:$B),2)):AL205),IF(Data!$B$2="",0,"-"))</f>
        <v>1.6968991657668437</v>
      </c>
      <c r="AI205" s="50">
        <f>IFERROR(AVERAGE(INDEX(AM:AM,IFERROR(MATCH($B205-Annex!$B$4/60,$B:$B),2)):AM205),IF(Data!$B$2="",0,"-"))</f>
        <v>27.601261897399969</v>
      </c>
      <c r="AJ205" s="50">
        <f>IFERROR((5.670373*10^-8*(AN205+273.15)^4+((Annex!$B$5+Annex!$B$6)*(AN205-J205)+Annex!$B$7*(AN205-INDEX(AN:AN,IFERROR(MATCH($B205-Annex!$B$9/60,$B:$B),2)))/(60*($B205-INDEX($B:$B,IFERROR(MATCH($B205-Annex!$B$9/60,$B:$B),2)))))/Annex!$B$8)/1000,IF(Data!$B$2="",0,"-"))</f>
        <v>55.986611897489546</v>
      </c>
      <c r="AK205" s="50">
        <f>IFERROR((5.670373*10^-8*(AO205+273.15)^4+((Annex!$B$5+Annex!$B$6)*(AO205-M205)+Annex!$B$7*(AO205-INDEX(AO:AO,IFERROR(MATCH($B205-Annex!$B$9/60,$B:$B),2)))/(60*($B205-INDEX($B:$B,IFERROR(MATCH($B205-Annex!$B$9/60,$B:$B),2)))))/Annex!$B$8)/1000,IF(Data!$B$2="",0,"-"))</f>
        <v>8.3745177503788355</v>
      </c>
      <c r="AL205" s="50">
        <f>IFERROR((5.670373*10^-8*(AP205+273.15)^4+((Annex!$B$5+Annex!$B$6)*(AP205-P205)+Annex!$B$7*(AP205-INDEX(AP:AP,IFERROR(MATCH($B205-Annex!$B$9/60,$B:$B),2)))/(60*($B205-INDEX($B:$B,IFERROR(MATCH($B205-Annex!$B$9/60,$B:$B),2)))))/Annex!$B$8)/1000,IF(Data!$B$2="",0,"-"))</f>
        <v>1.8244335359669126</v>
      </c>
      <c r="AM205" s="50">
        <f>IFERROR((5.670373*10^-8*(AQ205+273.15)^4+((Annex!$B$5+Annex!$B$6)*(AQ205-S205)+Annex!$B$7*(AQ205-INDEX(AQ:AQ,IFERROR(MATCH($B205-Annex!$B$9/60,$B:$B),2)))/(60*($B205-INDEX($B:$B,IFERROR(MATCH($B205-Annex!$B$9/60,$B:$B),2)))))/Annex!$B$8)/1000,IF(Data!$B$2="",0,"-"))</f>
        <v>-42.22214575252908</v>
      </c>
      <c r="AN205" s="20">
        <v>685.29700000000003</v>
      </c>
      <c r="AO205" s="20">
        <v>365.27499999999998</v>
      </c>
      <c r="AP205" s="20">
        <v>84.177999999999997</v>
      </c>
      <c r="AQ205" s="20">
        <v>378.04399999999998</v>
      </c>
      <c r="AR205" s="20">
        <v>617.54</v>
      </c>
      <c r="AS205" s="20">
        <v>91.388000000000005</v>
      </c>
      <c r="AT205" s="20">
        <v>436.50099999999998</v>
      </c>
      <c r="AU205" s="50">
        <f>IFERROR(AVERAGE(INDEX(BA:BA,IFERROR(MATCH($B205-Annex!$B$4/60,$B:$B),2)):BA205),IF(Data!$B$2="",0,"-"))</f>
        <v>69.517523407377297</v>
      </c>
      <c r="AV205" s="50">
        <f>IFERROR(AVERAGE(INDEX(BB:BB,IFERROR(MATCH($B205-Annex!$B$4/60,$B:$B),2)):BB205),IF(Data!$B$2="",0,"-"))</f>
        <v>-1.9092857142857139E+36</v>
      </c>
      <c r="AW205" s="50">
        <f>IFERROR(AVERAGE(INDEX(BC:BC,IFERROR(MATCH($B205-Annex!$B$4/60,$B:$B),2)):BC205),IF(Data!$B$2="",0,"-"))</f>
        <v>9.2619703219929157</v>
      </c>
      <c r="AX205" s="50">
        <f>IFERROR(AVERAGE(INDEX(BD:BD,IFERROR(MATCH($B205-Annex!$B$4/60,$B:$B),2)):BD205),IF(Data!$B$2="",0,"-"))</f>
        <v>36.778820518991424</v>
      </c>
      <c r="AY205" s="50">
        <f>IFERROR(AVERAGE(INDEX(BE:BE,IFERROR(MATCH($B205-Annex!$B$4/60,$B:$B),2)):BE205),IF(Data!$B$2="",0,"-"))</f>
        <v>3.6000112557881176</v>
      </c>
      <c r="AZ205" s="50">
        <f>IFERROR(AVERAGE(INDEX(BF:BF,IFERROR(MATCH($B205-Annex!$B$4/60,$B:$B),2)):BF205),IF(Data!$B$2="",0,"-"))</f>
        <v>2.760785243067764</v>
      </c>
      <c r="BA205" s="50">
        <f>IFERROR((5.670373*10^-8*(BG205+273.15)^4+((Annex!$B$5+Annex!$B$6)*(BG205-J205)+Annex!$B$7*(BG205-INDEX(BG:BG,IFERROR(MATCH($B205-Annex!$B$9/60,$B:$B),2)))/(60*($B205-INDEX($B:$B,IFERROR(MATCH($B205-Annex!$B$9/60,$B:$B),2)))))/Annex!$B$8)/1000,IF(Data!$B$2="",0,"-"))</f>
        <v>72.214441645980955</v>
      </c>
      <c r="BB205" s="50">
        <f>IFERROR((5.670373*10^-8*(BH205+273.15)^4+((Annex!$B$5+Annex!$B$6)*(BH205-M205)+Annex!$B$7*(BH205-INDEX(BH:BH,IFERROR(MATCH($B205-Annex!$B$9/60,$B:$B),2)))/(60*($B205-INDEX($B:$B,IFERROR(MATCH($B205-Annex!$B$9/60,$B:$B),2)))))/Annex!$B$8)/1000,IF(Data!$B$2="",0,"-"))</f>
        <v>-22.969415521757568</v>
      </c>
      <c r="BC205" s="50">
        <f>IFERROR((5.670373*10^-8*(BI205+273.15)^4+((Annex!$B$5+Annex!$B$6)*(BI205-P205)+Annex!$B$7*(BI205-INDEX(BI:BI,IFERROR(MATCH($B205-Annex!$B$9/60,$B:$B),2)))/(60*($B205-INDEX($B:$B,IFERROR(MATCH($B205-Annex!$B$9/60,$B:$B),2)))))/Annex!$B$8)/1000,IF(Data!$B$2="",0,"-"))</f>
        <v>9.6842172759732179</v>
      </c>
      <c r="BD205" s="50">
        <f>IFERROR((5.670373*10^-8*(BJ205+273.15)^4+((Annex!$B$5+Annex!$B$6)*(BJ205-S205)+Annex!$B$7*(BJ205-INDEX(BJ:BJ,IFERROR(MATCH($B205-Annex!$B$9/60,$B:$B),2)))/(60*($B205-INDEX($B:$B,IFERROR(MATCH($B205-Annex!$B$9/60,$B:$B),2)))))/Annex!$B$8)/1000,IF(Data!$B$2="",0,"-"))</f>
        <v>68.89012856647102</v>
      </c>
      <c r="BE205" s="50">
        <f>IFERROR((5.670373*10^-8*(BK205+273.15)^4+((Annex!$B$5+Annex!$B$6)*(BK205-V205)+Annex!$B$7*(BK205-INDEX(BK:BK,IFERROR(MATCH($B205-Annex!$B$9/60,$B:$B),2)))/(60*($B205-INDEX($B:$B,IFERROR(MATCH($B205-Annex!$B$9/60,$B:$B),2)))))/Annex!$B$8)/1000,IF(Data!$B$2="",0,"-"))</f>
        <v>3.6755864180027147</v>
      </c>
      <c r="BF205" s="50">
        <f>IFERROR((5.670373*10^-8*(BL205+273.15)^4+((Annex!$B$5+Annex!$B$6)*(BL205-Y205)+Annex!$B$7*(BL205-INDEX(BL:BL,IFERROR(MATCH($B205-Annex!$B$9/60,$B:$B),2)))/(60*($B205-INDEX($B:$B,IFERROR(MATCH($B205-Annex!$B$9/60,$B:$B),2)))))/Annex!$B$8)/1000,IF(Data!$B$2="",0,"-"))</f>
        <v>2.8629898509534479</v>
      </c>
      <c r="BG205" s="20">
        <v>771.15899999999999</v>
      </c>
      <c r="BH205" s="20">
        <v>157.71700000000001</v>
      </c>
      <c r="BI205" s="20">
        <v>228.41499999999999</v>
      </c>
      <c r="BJ205" s="20">
        <v>430.59</v>
      </c>
      <c r="BK205" s="20">
        <v>104.688</v>
      </c>
      <c r="BL205" s="20">
        <v>92.930999999999997</v>
      </c>
    </row>
    <row r="206" spans="1:64" x14ac:dyDescent="0.3">
      <c r="A206" s="5">
        <v>205</v>
      </c>
      <c r="B206" s="19">
        <v>18.512500002980232</v>
      </c>
      <c r="C206" s="20">
        <v>130.749213</v>
      </c>
      <c r="D206" s="20">
        <v>124.972318</v>
      </c>
      <c r="E206" s="20">
        <v>160.26430099999999</v>
      </c>
      <c r="F206" s="49">
        <f>IFERROR(SUM(C206:E206),IF(Data!$B$2="",0,"-"))</f>
        <v>415.98583199999996</v>
      </c>
      <c r="G206" s="50">
        <f>IFERROR(F206-Annex!$B$10,IF(Data!$B$2="",0,"-"))</f>
        <v>139.35783199999997</v>
      </c>
      <c r="H206" s="50">
        <f>IFERROR(-14000*(G206-INDEX(G:G,IFERROR(MATCH($B206-Annex!$B$11/60,$B:$B),2)))/(60*($B206-INDEX($B:$B,IFERROR(MATCH($B206-Annex!$B$11/60,$B:$B),2)))),IF(Data!$B$2="",0,"-"))</f>
        <v>236.58821046688686</v>
      </c>
      <c r="I206" s="20">
        <v>3.54328201</v>
      </c>
      <c r="J206" s="20">
        <v>862.88300000000004</v>
      </c>
      <c r="K206" s="20">
        <v>9.8999999999999993E+37</v>
      </c>
      <c r="L206" s="20">
        <v>756.51900000000001</v>
      </c>
      <c r="M206" s="20">
        <v>9.8999999999999993E+37</v>
      </c>
      <c r="N206" s="20">
        <v>834.827</v>
      </c>
      <c r="O206" s="20">
        <v>761.98199999999997</v>
      </c>
      <c r="P206" s="20">
        <v>89.245999999999995</v>
      </c>
      <c r="Q206" s="20">
        <v>201.76300000000001</v>
      </c>
      <c r="R206" s="20">
        <v>726.31700000000001</v>
      </c>
      <c r="S206" s="20">
        <v>150.142</v>
      </c>
      <c r="T206" s="20">
        <v>194.40100000000001</v>
      </c>
      <c r="U206" s="20">
        <v>591.16499999999996</v>
      </c>
      <c r="V206" s="20">
        <v>47.454000000000001</v>
      </c>
      <c r="W206" s="20">
        <v>248.048</v>
      </c>
      <c r="X206" s="20">
        <v>353.654</v>
      </c>
      <c r="Y206" s="20">
        <v>54.779000000000003</v>
      </c>
      <c r="Z206" s="20">
        <v>203.59100000000001</v>
      </c>
      <c r="AA206" s="20">
        <v>105.446</v>
      </c>
      <c r="AB206" s="20">
        <v>356.51900000000001</v>
      </c>
      <c r="AC206" s="20">
        <v>80.641000000000005</v>
      </c>
      <c r="AD206" s="20">
        <v>157.54</v>
      </c>
      <c r="AE206" s="20">
        <v>66.009</v>
      </c>
      <c r="AF206" s="50">
        <f>IFERROR(AVERAGE(INDEX(AJ:AJ,IFERROR(MATCH($B206-Annex!$B$4/60,$B:$B),2)):AJ206),IF(Data!$B$2="",0,"-"))</f>
        <v>52.170220534608639</v>
      </c>
      <c r="AG206" s="50">
        <f>IFERROR(AVERAGE(INDEX(AK:AK,IFERROR(MATCH($B206-Annex!$B$4/60,$B:$B),2)):AK206),IF(Data!$B$2="",0,"-"))</f>
        <v>-1.9092857142857139E+36</v>
      </c>
      <c r="AH206" s="50">
        <f>IFERROR(AVERAGE(INDEX(AL:AL,IFERROR(MATCH($B206-Annex!$B$4/60,$B:$B),2)):AL206),IF(Data!$B$2="",0,"-"))</f>
        <v>1.7411791895750877</v>
      </c>
      <c r="AI206" s="50">
        <f>IFERROR(AVERAGE(INDEX(AM:AM,IFERROR(MATCH($B206-Annex!$B$4/60,$B:$B),2)):AM206),IF(Data!$B$2="",0,"-"))</f>
        <v>6.2667820264096337</v>
      </c>
      <c r="AJ206" s="50">
        <f>IFERROR((5.670373*10^-8*(AN206+273.15)^4+((Annex!$B$5+Annex!$B$6)*(AN206-J206)+Annex!$B$7*(AN206-INDEX(AN:AN,IFERROR(MATCH($B206-Annex!$B$9/60,$B:$B),2)))/(60*($B206-INDEX($B:$B,IFERROR(MATCH($B206-Annex!$B$9/60,$B:$B),2)))))/Annex!$B$8)/1000,IF(Data!$B$2="",0,"-"))</f>
        <v>57.771233716380678</v>
      </c>
      <c r="AK206" s="50">
        <f>IFERROR((5.670373*10^-8*(AO206+273.15)^4+((Annex!$B$5+Annex!$B$6)*(AO206-M206)+Annex!$B$7*(AO206-INDEX(AO:AO,IFERROR(MATCH($B206-Annex!$B$9/60,$B:$B),2)))/(60*($B206-INDEX($B:$B,IFERROR(MATCH($B206-Annex!$B$9/60,$B:$B),2)))))/Annex!$B$8)/1000,IF(Data!$B$2="",0,"-"))</f>
        <v>-2.2274999999999997E+36</v>
      </c>
      <c r="AL206" s="50">
        <f>IFERROR((5.670373*10^-8*(AP206+273.15)^4+((Annex!$B$5+Annex!$B$6)*(AP206-P206)+Annex!$B$7*(AP206-INDEX(AP:AP,IFERROR(MATCH($B206-Annex!$B$9/60,$B:$B),2)))/(60*($B206-INDEX($B:$B,IFERROR(MATCH($B206-Annex!$B$9/60,$B:$B),2)))))/Annex!$B$8)/1000,IF(Data!$B$2="",0,"-"))</f>
        <v>1.8375966653645348</v>
      </c>
      <c r="AM206" s="50">
        <f>IFERROR((5.670373*10^-8*(AQ206+273.15)^4+((Annex!$B$5+Annex!$B$6)*(AQ206-S206)+Annex!$B$7*(AQ206-INDEX(AQ:AQ,IFERROR(MATCH($B206-Annex!$B$9/60,$B:$B),2)))/(60*($B206-INDEX($B:$B,IFERROR(MATCH($B206-Annex!$B$9/60,$B:$B),2)))))/Annex!$B$8)/1000,IF(Data!$B$2="",0,"-"))</f>
        <v>-96.841443511527103</v>
      </c>
      <c r="AN206" s="20">
        <v>697.31100000000004</v>
      </c>
      <c r="AO206" s="20">
        <v>347.274</v>
      </c>
      <c r="AP206" s="20">
        <v>85.289000000000001</v>
      </c>
      <c r="AQ206" s="20">
        <v>161.57499999999999</v>
      </c>
      <c r="AR206" s="20">
        <v>618.93100000000004</v>
      </c>
      <c r="AS206" s="20">
        <v>91.662999999999997</v>
      </c>
      <c r="AT206" s="20">
        <v>467.78</v>
      </c>
      <c r="AU206" s="50">
        <f>IFERROR(AVERAGE(INDEX(BA:BA,IFERROR(MATCH($B206-Annex!$B$4/60,$B:$B),2)):BA206),IF(Data!$B$2="",0,"-"))</f>
        <v>70.627135760468889</v>
      </c>
      <c r="AV206" s="50">
        <f>IFERROR(AVERAGE(INDEX(BB:BB,IFERROR(MATCH($B206-Annex!$B$4/60,$B:$B),2)):BB206),IF(Data!$B$2="",0,"-"))</f>
        <v>-1.9092857142857139E+36</v>
      </c>
      <c r="AW206" s="50">
        <f>IFERROR(AVERAGE(INDEX(BC:BC,IFERROR(MATCH($B206-Annex!$B$4/60,$B:$B),2)):BC206),IF(Data!$B$2="",0,"-"))</f>
        <v>9.4590235862455838</v>
      </c>
      <c r="AX206" s="50">
        <f>IFERROR(AVERAGE(INDEX(BD:BD,IFERROR(MATCH($B206-Annex!$B$4/60,$B:$B),2)):BD206),IF(Data!$B$2="",0,"-"))</f>
        <v>40.080545248298257</v>
      </c>
      <c r="AY206" s="50">
        <f>IFERROR(AVERAGE(INDEX(BE:BE,IFERROR(MATCH($B206-Annex!$B$4/60,$B:$B),2)):BE206),IF(Data!$B$2="",0,"-"))</f>
        <v>3.6535181457939592</v>
      </c>
      <c r="AZ206" s="50">
        <f>IFERROR(AVERAGE(INDEX(BF:BF,IFERROR(MATCH($B206-Annex!$B$4/60,$B:$B),2)):BF206),IF(Data!$B$2="",0,"-"))</f>
        <v>2.7870322864873378</v>
      </c>
      <c r="BA206" s="50">
        <f>IFERROR((5.670373*10^-8*(BG206+273.15)^4+((Annex!$B$5+Annex!$B$6)*(BG206-J206)+Annex!$B$7*(BG206-INDEX(BG:BG,IFERROR(MATCH($B206-Annex!$B$9/60,$B:$B),2)))/(60*($B206-INDEX($B:$B,IFERROR(MATCH($B206-Annex!$B$9/60,$B:$B),2)))))/Annex!$B$8)/1000,IF(Data!$B$2="",0,"-"))</f>
        <v>72.798533587263989</v>
      </c>
      <c r="BB206" s="50">
        <f>IFERROR((5.670373*10^-8*(BH206+273.15)^4+((Annex!$B$5+Annex!$B$6)*(BH206-M206)+Annex!$B$7*(BH206-INDEX(BH:BH,IFERROR(MATCH($B206-Annex!$B$9/60,$B:$B),2)))/(60*($B206-INDEX($B:$B,IFERROR(MATCH($B206-Annex!$B$9/60,$B:$B),2)))))/Annex!$B$8)/1000,IF(Data!$B$2="",0,"-"))</f>
        <v>-2.2274999999999997E+36</v>
      </c>
      <c r="BC206" s="50">
        <f>IFERROR((5.670373*10^-8*(BI206+273.15)^4+((Annex!$B$5+Annex!$B$6)*(BI206-P206)+Annex!$B$7*(BI206-INDEX(BI:BI,IFERROR(MATCH($B206-Annex!$B$9/60,$B:$B),2)))/(60*($B206-INDEX($B:$B,IFERROR(MATCH($B206-Annex!$B$9/60,$B:$B),2)))))/Annex!$B$8)/1000,IF(Data!$B$2="",0,"-"))</f>
        <v>9.7626535006285149</v>
      </c>
      <c r="BD206" s="50">
        <f>IFERROR((5.670373*10^-8*(BJ206+273.15)^4+((Annex!$B$5+Annex!$B$6)*(BJ206-S206)+Annex!$B$7*(BJ206-INDEX(BJ:BJ,IFERROR(MATCH($B206-Annex!$B$9/60,$B:$B),2)))/(60*($B206-INDEX($B:$B,IFERROR(MATCH($B206-Annex!$B$9/60,$B:$B),2)))))/Annex!$B$8)/1000,IF(Data!$B$2="",0,"-"))</f>
        <v>-20.768742812279154</v>
      </c>
      <c r="BE206" s="50">
        <f>IFERROR((5.670373*10^-8*(BK206+273.15)^4+((Annex!$B$5+Annex!$B$6)*(BK206-V206)+Annex!$B$7*(BK206-INDEX(BK:BK,IFERROR(MATCH($B206-Annex!$B$9/60,$B:$B),2)))/(60*($B206-INDEX($B:$B,IFERROR(MATCH($B206-Annex!$B$9/60,$B:$B),2)))))/Annex!$B$8)/1000,IF(Data!$B$2="",0,"-"))</f>
        <v>3.7144177013754578</v>
      </c>
      <c r="BF206" s="50">
        <f>IFERROR((5.670373*10^-8*(BL206+273.15)^4+((Annex!$B$5+Annex!$B$6)*(BL206-Y206)+Annex!$B$7*(BL206-INDEX(BL:BL,IFERROR(MATCH($B206-Annex!$B$9/60,$B:$B),2)))/(60*($B206-INDEX($B:$B,IFERROR(MATCH($B206-Annex!$B$9/60,$B:$B),2)))))/Annex!$B$8)/1000,IF(Data!$B$2="",0,"-"))</f>
        <v>2.809212554970058</v>
      </c>
      <c r="BG206" s="20">
        <v>776.74199999999996</v>
      </c>
      <c r="BH206" s="20">
        <v>315.62</v>
      </c>
      <c r="BI206" s="20">
        <v>231.61699999999999</v>
      </c>
      <c r="BJ206" s="20">
        <v>369.709</v>
      </c>
      <c r="BK206" s="20">
        <v>106.06699999999999</v>
      </c>
      <c r="BL206" s="20">
        <v>93.941999999999993</v>
      </c>
    </row>
    <row r="207" spans="1:64" x14ac:dyDescent="0.3">
      <c r="A207" s="5">
        <v>206</v>
      </c>
      <c r="B207" s="19">
        <v>18.608666667714715</v>
      </c>
      <c r="C207" s="20">
        <v>130.661339</v>
      </c>
      <c r="D207" s="20">
        <v>124.945448</v>
      </c>
      <c r="E207" s="20">
        <v>160.07196300000001</v>
      </c>
      <c r="F207" s="49">
        <f>IFERROR(SUM(C207:E207),IF(Data!$B$2="",0,"-"))</f>
        <v>415.67875000000004</v>
      </c>
      <c r="G207" s="50">
        <f>IFERROR(F207-Annex!$B$10,IF(Data!$B$2="",0,"-"))</f>
        <v>139.05075000000005</v>
      </c>
      <c r="H207" s="50">
        <f>IFERROR(-14000*(G207-INDEX(G:G,IFERROR(MATCH($B207-Annex!$B$11/60,$B:$B),2)))/(60*($B207-INDEX($B:$B,IFERROR(MATCH($B207-Annex!$B$11/60,$B:$B),2)))),IF(Data!$B$2="",0,"-"))</f>
        <v>381.17260508654755</v>
      </c>
      <c r="I207" s="20">
        <v>3.54328201</v>
      </c>
      <c r="J207" s="20">
        <v>886.93200000000002</v>
      </c>
      <c r="K207" s="20">
        <v>9.8999999999999993E+37</v>
      </c>
      <c r="L207" s="20">
        <v>755.96900000000005</v>
      </c>
      <c r="M207" s="20">
        <v>9.8999999999999993E+37</v>
      </c>
      <c r="N207" s="20">
        <v>723.93</v>
      </c>
      <c r="O207" s="20">
        <v>761.96500000000003</v>
      </c>
      <c r="P207" s="20">
        <v>91.68</v>
      </c>
      <c r="Q207" s="20">
        <v>386.97500000000002</v>
      </c>
      <c r="R207" s="20">
        <v>729.63099999999997</v>
      </c>
      <c r="S207" s="20">
        <v>26.803999999999998</v>
      </c>
      <c r="T207" s="20">
        <v>336.63900000000001</v>
      </c>
      <c r="U207" s="20">
        <v>594.32399999999996</v>
      </c>
      <c r="V207" s="20">
        <v>46.933999999999997</v>
      </c>
      <c r="W207" s="20">
        <v>248.363</v>
      </c>
      <c r="X207" s="20">
        <v>364.36</v>
      </c>
      <c r="Y207" s="20">
        <v>54.692999999999998</v>
      </c>
      <c r="Z207" s="20">
        <v>192.60499999999999</v>
      </c>
      <c r="AA207" s="20">
        <v>106.929</v>
      </c>
      <c r="AB207" s="20">
        <v>135.29300000000001</v>
      </c>
      <c r="AC207" s="20">
        <v>79.820999999999998</v>
      </c>
      <c r="AD207" s="20">
        <v>165.78</v>
      </c>
      <c r="AE207" s="20">
        <v>66.59</v>
      </c>
      <c r="AF207" s="50">
        <f>IFERROR(AVERAGE(INDEX(AJ:AJ,IFERROR(MATCH($B207-Annex!$B$4/60,$B:$B),2)):AJ207),IF(Data!$B$2="",0,"-"))</f>
        <v>54.126503107978301</v>
      </c>
      <c r="AG207" s="50">
        <f>IFERROR(AVERAGE(INDEX(AK:AK,IFERROR(MATCH($B207-Annex!$B$4/60,$B:$B),2)):AK207),IF(Data!$B$2="",0,"-"))</f>
        <v>-1.9092857142857139E+36</v>
      </c>
      <c r="AH207" s="50">
        <f>IFERROR(AVERAGE(INDEX(AL:AL,IFERROR(MATCH($B207-Annex!$B$4/60,$B:$B),2)):AL207),IF(Data!$B$2="",0,"-"))</f>
        <v>1.7659860228344617</v>
      </c>
      <c r="AI207" s="50">
        <f>IFERROR(AVERAGE(INDEX(AM:AM,IFERROR(MATCH($B207-Annex!$B$4/60,$B:$B),2)):AM207),IF(Data!$B$2="",0,"-"))</f>
        <v>-7.0423731452617329</v>
      </c>
      <c r="AJ207" s="50">
        <f>IFERROR((5.670373*10^-8*(AN207+273.15)^4+((Annex!$B$5+Annex!$B$6)*(AN207-J207)+Annex!$B$7*(AN207-INDEX(AN:AN,IFERROR(MATCH($B207-Annex!$B$9/60,$B:$B),2)))/(60*($B207-INDEX($B:$B,IFERROR(MATCH($B207-Annex!$B$9/60,$B:$B),2)))))/Annex!$B$8)/1000,IF(Data!$B$2="",0,"-"))</f>
        <v>58.869530456760309</v>
      </c>
      <c r="AK207" s="50">
        <f>IFERROR((5.670373*10^-8*(AO207+273.15)^4+((Annex!$B$5+Annex!$B$6)*(AO207-M207)+Annex!$B$7*(AO207-INDEX(AO:AO,IFERROR(MATCH($B207-Annex!$B$9/60,$B:$B),2)))/(60*($B207-INDEX($B:$B,IFERROR(MATCH($B207-Annex!$B$9/60,$B:$B),2)))))/Annex!$B$8)/1000,IF(Data!$B$2="",0,"-"))</f>
        <v>-2.2274999999999997E+36</v>
      </c>
      <c r="AL207" s="50">
        <f>IFERROR((5.670373*10^-8*(AP207+273.15)^4+((Annex!$B$5+Annex!$B$6)*(AP207-P207)+Annex!$B$7*(AP207-INDEX(AP:AP,IFERROR(MATCH($B207-Annex!$B$9/60,$B:$B),2)))/(60*($B207-INDEX($B:$B,IFERROR(MATCH($B207-Annex!$B$9/60,$B:$B),2)))))/Annex!$B$8)/1000,IF(Data!$B$2="",0,"-"))</f>
        <v>1.7987368782126059</v>
      </c>
      <c r="AM207" s="50">
        <f>IFERROR((5.670373*10^-8*(AQ207+273.15)^4+((Annex!$B$5+Annex!$B$6)*(AQ207-S207)+Annex!$B$7*(AQ207-INDEX(AQ:AQ,IFERROR(MATCH($B207-Annex!$B$9/60,$B:$B),2)))/(60*($B207-INDEX($B:$B,IFERROR(MATCH($B207-Annex!$B$9/60,$B:$B),2)))))/Annex!$B$8)/1000,IF(Data!$B$2="",0,"-"))</f>
        <v>-5.6334048780730166</v>
      </c>
      <c r="AN207" s="20">
        <v>708.02800000000002</v>
      </c>
      <c r="AO207" s="20">
        <v>592.101</v>
      </c>
      <c r="AP207" s="20">
        <v>86.316000000000003</v>
      </c>
      <c r="AQ207" s="20">
        <v>333.596</v>
      </c>
      <c r="AR207" s="20">
        <v>620.20399999999995</v>
      </c>
      <c r="AS207" s="20">
        <v>91.867999999999995</v>
      </c>
      <c r="AT207" s="20">
        <v>344.25299999999999</v>
      </c>
      <c r="AU207" s="50">
        <f>IFERROR(AVERAGE(INDEX(BA:BA,IFERROR(MATCH($B207-Annex!$B$4/60,$B:$B),2)):BA207),IF(Data!$B$2="",0,"-"))</f>
        <v>71.363366057120061</v>
      </c>
      <c r="AV207" s="50">
        <f>IFERROR(AVERAGE(INDEX(BB:BB,IFERROR(MATCH($B207-Annex!$B$4/60,$B:$B),2)):BB207),IF(Data!$B$2="",0,"-"))</f>
        <v>-1.9092857142857139E+36</v>
      </c>
      <c r="AW207" s="50">
        <f>IFERROR(AVERAGE(INDEX(BC:BC,IFERROR(MATCH($B207-Annex!$B$4/60,$B:$B),2)):BC207),IF(Data!$B$2="",0,"-"))</f>
        <v>9.6156378957410329</v>
      </c>
      <c r="AX207" s="50">
        <f>IFERROR(AVERAGE(INDEX(BD:BD,IFERROR(MATCH($B207-Annex!$B$4/60,$B:$B),2)):BD207),IF(Data!$B$2="",0,"-"))</f>
        <v>16.765998855849752</v>
      </c>
      <c r="AY207" s="50">
        <f>IFERROR(AVERAGE(INDEX(BE:BE,IFERROR(MATCH($B207-Annex!$B$4/60,$B:$B),2)):BE207),IF(Data!$B$2="",0,"-"))</f>
        <v>3.6992813351154381</v>
      </c>
      <c r="AZ207" s="50">
        <f>IFERROR(AVERAGE(INDEX(BF:BF,IFERROR(MATCH($B207-Annex!$B$4/60,$B:$B),2)):BF207),IF(Data!$B$2="",0,"-"))</f>
        <v>2.8112555248235251</v>
      </c>
      <c r="BA207" s="50">
        <f>IFERROR((5.670373*10^-8*(BG207+273.15)^4+((Annex!$B$5+Annex!$B$6)*(BG207-J207)+Annex!$B$7*(BG207-INDEX(BG:BG,IFERROR(MATCH($B207-Annex!$B$9/60,$B:$B),2)))/(60*($B207-INDEX($B:$B,IFERROR(MATCH($B207-Annex!$B$9/60,$B:$B),2)))))/Annex!$B$8)/1000,IF(Data!$B$2="",0,"-"))</f>
        <v>72.236081962939835</v>
      </c>
      <c r="BB207" s="50">
        <f>IFERROR((5.670373*10^-8*(BH207+273.15)^4+((Annex!$B$5+Annex!$B$6)*(BH207-M207)+Annex!$B$7*(BH207-INDEX(BH:BH,IFERROR(MATCH($B207-Annex!$B$9/60,$B:$B),2)))/(60*($B207-INDEX($B:$B,IFERROR(MATCH($B207-Annex!$B$9/60,$B:$B),2)))))/Annex!$B$8)/1000,IF(Data!$B$2="",0,"-"))</f>
        <v>-2.2274999999999997E+36</v>
      </c>
      <c r="BC207" s="50">
        <f>IFERROR((5.670373*10^-8*(BI207+273.15)^4+((Annex!$B$5+Annex!$B$6)*(BI207-P207)+Annex!$B$7*(BI207-INDEX(BI:BI,IFERROR(MATCH($B207-Annex!$B$9/60,$B:$B),2)))/(60*($B207-INDEX($B:$B,IFERROR(MATCH($B207-Annex!$B$9/60,$B:$B),2)))))/Annex!$B$8)/1000,IF(Data!$B$2="",0,"-"))</f>
        <v>9.8648071584950063</v>
      </c>
      <c r="BD207" s="50">
        <f>IFERROR((5.670373*10^-8*(BJ207+273.15)^4+((Annex!$B$5+Annex!$B$6)*(BJ207-S207)+Annex!$B$7*(BJ207-INDEX(BJ:BJ,IFERROR(MATCH($B207-Annex!$B$9/60,$B:$B),2)))/(60*($B207-INDEX($B:$B,IFERROR(MATCH($B207-Annex!$B$9/60,$B:$B),2)))))/Annex!$B$8)/1000,IF(Data!$B$2="",0,"-"))</f>
        <v>-61.489580974566394</v>
      </c>
      <c r="BE207" s="50">
        <f>IFERROR((5.670373*10^-8*(BK207+273.15)^4+((Annex!$B$5+Annex!$B$6)*(BK207-V207)+Annex!$B$7*(BK207-INDEX(BK:BK,IFERROR(MATCH($B207-Annex!$B$9/60,$B:$B),2)))/(60*($B207-INDEX($B:$B,IFERROR(MATCH($B207-Annex!$B$9/60,$B:$B),2)))))/Annex!$B$8)/1000,IF(Data!$B$2="",0,"-"))</f>
        <v>3.7888798032549738</v>
      </c>
      <c r="BF207" s="50">
        <f>IFERROR((5.670373*10^-8*(BL207+273.15)^4+((Annex!$B$5+Annex!$B$6)*(BL207-Y207)+Annex!$B$7*(BL207-INDEX(BL:BL,IFERROR(MATCH($B207-Annex!$B$9/60,$B:$B),2)))/(60*($B207-INDEX($B:$B,IFERROR(MATCH($B207-Annex!$B$9/60,$B:$B),2)))))/Annex!$B$8)/1000,IF(Data!$B$2="",0,"-"))</f>
        <v>2.8502117098712434</v>
      </c>
      <c r="BG207" s="20">
        <v>781.16499999999996</v>
      </c>
      <c r="BH207" s="20">
        <v>279.60000000000002</v>
      </c>
      <c r="BI207" s="20">
        <v>234.73099999999999</v>
      </c>
      <c r="BJ207" s="20">
        <v>272.26100000000002</v>
      </c>
      <c r="BK207" s="20">
        <v>107.411</v>
      </c>
      <c r="BL207" s="20">
        <v>94.918999999999997</v>
      </c>
    </row>
    <row r="208" spans="1:64" x14ac:dyDescent="0.3">
      <c r="A208" s="5">
        <v>207</v>
      </c>
      <c r="B208" s="19">
        <v>18.69216667371802</v>
      </c>
      <c r="C208" s="20">
        <v>130.63937799999999</v>
      </c>
      <c r="D208" s="20">
        <v>124.95115199999999</v>
      </c>
      <c r="E208" s="20">
        <v>160.03203199999999</v>
      </c>
      <c r="F208" s="49">
        <f>IFERROR(SUM(C208:E208),IF(Data!$B$2="",0,"-"))</f>
        <v>415.62256200000002</v>
      </c>
      <c r="G208" s="50">
        <f>IFERROR(F208-Annex!$B$10,IF(Data!$B$2="",0,"-"))</f>
        <v>138.99456200000003</v>
      </c>
      <c r="H208" s="50">
        <f>IFERROR(-14000*(G208-INDEX(G:G,IFERROR(MATCH($B208-Annex!$B$11/60,$B:$B),2)))/(60*($B208-INDEX($B:$B,IFERROR(MATCH($B208-Annex!$B$11/60,$B:$B),2)))),IF(Data!$B$2="",0,"-"))</f>
        <v>484.25830269541825</v>
      </c>
      <c r="I208" s="20">
        <v>3.4196069800000002</v>
      </c>
      <c r="J208" s="20">
        <v>881.779</v>
      </c>
      <c r="K208" s="20">
        <v>9.8999999999999993E+37</v>
      </c>
      <c r="L208" s="20">
        <v>755.952</v>
      </c>
      <c r="M208" s="20">
        <v>-170.04599999999999</v>
      </c>
      <c r="N208" s="20">
        <v>766.851</v>
      </c>
      <c r="O208" s="20">
        <v>759.44</v>
      </c>
      <c r="P208" s="20">
        <v>96.700999999999993</v>
      </c>
      <c r="Q208" s="20">
        <v>341.12799999999999</v>
      </c>
      <c r="R208" s="20">
        <v>724.15200000000004</v>
      </c>
      <c r="S208" s="20">
        <v>-35.616</v>
      </c>
      <c r="T208" s="20">
        <v>165.691</v>
      </c>
      <c r="U208" s="20">
        <v>591.95100000000002</v>
      </c>
      <c r="V208" s="20">
        <v>46.118000000000002</v>
      </c>
      <c r="W208" s="20">
        <v>384.41</v>
      </c>
      <c r="X208" s="20">
        <v>372.279</v>
      </c>
      <c r="Y208" s="20">
        <v>53.886000000000003</v>
      </c>
      <c r="Z208" s="20">
        <v>178.12700000000001</v>
      </c>
      <c r="AA208" s="20">
        <v>107.89400000000001</v>
      </c>
      <c r="AB208" s="20">
        <v>244.98599999999999</v>
      </c>
      <c r="AC208" s="20">
        <v>81.12</v>
      </c>
      <c r="AD208" s="20">
        <v>237.24700000000001</v>
      </c>
      <c r="AE208" s="20">
        <v>67.171999999999997</v>
      </c>
      <c r="AF208" s="50">
        <f>IFERROR(AVERAGE(INDEX(AJ:AJ,IFERROR(MATCH($B208-Annex!$B$4/60,$B:$B),2)):AJ208),IF(Data!$B$2="",0,"-"))</f>
        <v>55.909454448421329</v>
      </c>
      <c r="AG208" s="50">
        <f>IFERROR(AVERAGE(INDEX(AK:AK,IFERROR(MATCH($B208-Annex!$B$4/60,$B:$B),2)):AK208),IF(Data!$B$2="",0,"-"))</f>
        <v>-1.5910714285714281E+36</v>
      </c>
      <c r="AH208" s="50">
        <f>IFERROR(AVERAGE(INDEX(AL:AL,IFERROR(MATCH($B208-Annex!$B$4/60,$B:$B),2)):AL208),IF(Data!$B$2="",0,"-"))</f>
        <v>1.764494973849184</v>
      </c>
      <c r="AI208" s="50">
        <f>IFERROR(AVERAGE(INDEX(AM:AM,IFERROR(MATCH($B208-Annex!$B$4/60,$B:$B),2)):AM208),IF(Data!$B$2="",0,"-"))</f>
        <v>-8.984992812746933</v>
      </c>
      <c r="AJ208" s="50">
        <f>IFERROR((5.670373*10^-8*(AN208+273.15)^4+((Annex!$B$5+Annex!$B$6)*(AN208-J208)+Annex!$B$7*(AN208-INDEX(AN:AN,IFERROR(MATCH($B208-Annex!$B$9/60,$B:$B),2)))/(60*($B208-INDEX($B:$B,IFERROR(MATCH($B208-Annex!$B$9/60,$B:$B),2)))))/Annex!$B$8)/1000,IF(Data!$B$2="",0,"-"))</f>
        <v>60.105703035850986</v>
      </c>
      <c r="AK208" s="50">
        <f>IFERROR((5.670373*10^-8*(AO208+273.15)^4+((Annex!$B$5+Annex!$B$6)*(AO208-M208)+Annex!$B$7*(AO208-INDEX(AO:AO,IFERROR(MATCH($B208-Annex!$B$9/60,$B:$B),2)))/(60*($B208-INDEX($B:$B,IFERROR(MATCH($B208-Annex!$B$9/60,$B:$B),2)))))/Annex!$B$8)/1000,IF(Data!$B$2="",0,"-"))</f>
        <v>288.4207137237222</v>
      </c>
      <c r="AL208" s="50">
        <f>IFERROR((5.670373*10^-8*(AP208+273.15)^4+((Annex!$B$5+Annex!$B$6)*(AP208-P208)+Annex!$B$7*(AP208-INDEX(AP:AP,IFERROR(MATCH($B208-Annex!$B$9/60,$B:$B),2)))/(60*($B208-INDEX($B:$B,IFERROR(MATCH($B208-Annex!$B$9/60,$B:$B),2)))))/Annex!$B$8)/1000,IF(Data!$B$2="",0,"-"))</f>
        <v>1.7037110170871101</v>
      </c>
      <c r="AM208" s="50">
        <f>IFERROR((5.670373*10^-8*(AQ208+273.15)^4+((Annex!$B$5+Annex!$B$6)*(AQ208-S208)+Annex!$B$7*(AQ208-INDEX(AQ:AQ,IFERROR(MATCH($B208-Annex!$B$9/60,$B:$B),2)))/(60*($B208-INDEX($B:$B,IFERROR(MATCH($B208-Annex!$B$9/60,$B:$B),2)))))/Annex!$B$8)/1000,IF(Data!$B$2="",0,"-"))</f>
        <v>13.51599208804093</v>
      </c>
      <c r="AN208" s="20">
        <v>716.61900000000003</v>
      </c>
      <c r="AO208" s="20">
        <v>762.48099999999999</v>
      </c>
      <c r="AP208" s="20">
        <v>87.259</v>
      </c>
      <c r="AQ208" s="20">
        <v>174.90899999999999</v>
      </c>
      <c r="AR208" s="20">
        <v>621.25900000000001</v>
      </c>
      <c r="AS208" s="20">
        <v>92.313999999999993</v>
      </c>
      <c r="AT208" s="20">
        <v>445.37200000000001</v>
      </c>
      <c r="AU208" s="50">
        <f>IFERROR(AVERAGE(INDEX(BA:BA,IFERROR(MATCH($B208-Annex!$B$4/60,$B:$B),2)):BA208),IF(Data!$B$2="",0,"-"))</f>
        <v>71.775840585819623</v>
      </c>
      <c r="AV208" s="50">
        <f>IFERROR(AVERAGE(INDEX(BB:BB,IFERROR(MATCH($B208-Annex!$B$4/60,$B:$B),2)):BB208),IF(Data!$B$2="",0,"-"))</f>
        <v>-1.5910714285714281E+36</v>
      </c>
      <c r="AW208" s="50">
        <f>IFERROR(AVERAGE(INDEX(BC:BC,IFERROR(MATCH($B208-Annex!$B$4/60,$B:$B),2)):BC208),IF(Data!$B$2="",0,"-"))</f>
        <v>9.7207871009988587</v>
      </c>
      <c r="AX208" s="50">
        <f>IFERROR(AVERAGE(INDEX(BD:BD,IFERROR(MATCH($B208-Annex!$B$4/60,$B:$B),2)):BD208),IF(Data!$B$2="",0,"-"))</f>
        <v>18.318386592208071</v>
      </c>
      <c r="AY208" s="50">
        <f>IFERROR(AVERAGE(INDEX(BE:BE,IFERROR(MATCH($B208-Annex!$B$4/60,$B:$B),2)):BE208),IF(Data!$B$2="",0,"-"))</f>
        <v>3.7450770852931314</v>
      </c>
      <c r="AZ208" s="50">
        <f>IFERROR(AVERAGE(INDEX(BF:BF,IFERROR(MATCH($B208-Annex!$B$4/60,$B:$B),2)):BF208),IF(Data!$B$2="",0,"-"))</f>
        <v>2.836278030246373</v>
      </c>
      <c r="BA208" s="50">
        <f>IFERROR((5.670373*10^-8*(BG208+273.15)^4+((Annex!$B$5+Annex!$B$6)*(BG208-J208)+Annex!$B$7*(BG208-INDEX(BG:BG,IFERROR(MATCH($B208-Annex!$B$9/60,$B:$B),2)))/(60*($B208-INDEX($B:$B,IFERROR(MATCH($B208-Annex!$B$9/60,$B:$B),2)))))/Annex!$B$8)/1000,IF(Data!$B$2="",0,"-"))</f>
        <v>72.005803083772761</v>
      </c>
      <c r="BB208" s="50">
        <f>IFERROR((5.670373*10^-8*(BH208+273.15)^4+((Annex!$B$5+Annex!$B$6)*(BH208-M208)+Annex!$B$7*(BH208-INDEX(BH:BH,IFERROR(MATCH($B208-Annex!$B$9/60,$B:$B),2)))/(60*($B208-INDEX($B:$B,IFERROR(MATCH($B208-Annex!$B$9/60,$B:$B),2)))))/Annex!$B$8)/1000,IF(Data!$B$2="",0,"-"))</f>
        <v>-25.298962416298139</v>
      </c>
      <c r="BC208" s="50">
        <f>IFERROR((5.670373*10^-8*(BI208+273.15)^4+((Annex!$B$5+Annex!$B$6)*(BI208-P208)+Annex!$B$7*(BI208-INDEX(BI:BI,IFERROR(MATCH($B208-Annex!$B$9/60,$B:$B),2)))/(60*($B208-INDEX($B:$B,IFERROR(MATCH($B208-Annex!$B$9/60,$B:$B),2)))))/Annex!$B$8)/1000,IF(Data!$B$2="",0,"-"))</f>
        <v>9.8850122597544523</v>
      </c>
      <c r="BD208" s="50">
        <f>IFERROR((5.670373*10^-8*(BJ208+273.15)^4+((Annex!$B$5+Annex!$B$6)*(BJ208-S208)+Annex!$B$7*(BJ208-INDEX(BJ:BJ,IFERROR(MATCH($B208-Annex!$B$9/60,$B:$B),2)))/(60*($B208-INDEX($B:$B,IFERROR(MATCH($B208-Annex!$B$9/60,$B:$B),2)))))/Annex!$B$8)/1000,IF(Data!$B$2="",0,"-"))</f>
        <v>63.430337745001182</v>
      </c>
      <c r="BE208" s="50">
        <f>IFERROR((5.670373*10^-8*(BK208+273.15)^4+((Annex!$B$5+Annex!$B$6)*(BK208-V208)+Annex!$B$7*(BK208-INDEX(BK:BK,IFERROR(MATCH($B208-Annex!$B$9/60,$B:$B),2)))/(60*($B208-INDEX($B:$B,IFERROR(MATCH($B208-Annex!$B$9/60,$B:$B),2)))))/Annex!$B$8)/1000,IF(Data!$B$2="",0,"-"))</f>
        <v>3.8797571125114567</v>
      </c>
      <c r="BF208" s="50">
        <f>IFERROR((5.670373*10^-8*(BL208+273.15)^4+((Annex!$B$5+Annex!$B$6)*(BL208-Y208)+Annex!$B$7*(BL208-INDEX(BL:BL,IFERROR(MATCH($B208-Annex!$B$9/60,$B:$B),2)))/(60*($B208-INDEX($B:$B,IFERROR(MATCH($B208-Annex!$B$9/60,$B:$B),2)))))/Annex!$B$8)/1000,IF(Data!$B$2="",0,"-"))</f>
        <v>2.8679090646320282</v>
      </c>
      <c r="BG208" s="20">
        <v>783.80799999999999</v>
      </c>
      <c r="BH208" s="20">
        <v>236.983</v>
      </c>
      <c r="BI208" s="20">
        <v>237.49299999999999</v>
      </c>
      <c r="BJ208" s="20">
        <v>446.459</v>
      </c>
      <c r="BK208" s="20">
        <v>108.669</v>
      </c>
      <c r="BL208" s="20">
        <v>95.741</v>
      </c>
    </row>
    <row r="209" spans="1:64" x14ac:dyDescent="0.3">
      <c r="A209" s="5">
        <v>208</v>
      </c>
      <c r="B209" s="19">
        <v>18.788333338452503</v>
      </c>
      <c r="C209" s="20">
        <v>130.46200200000001</v>
      </c>
      <c r="D209" s="20">
        <v>124.817582</v>
      </c>
      <c r="E209" s="20">
        <v>159.88291799999999</v>
      </c>
      <c r="F209" s="49">
        <f>IFERROR(SUM(C209:E209),IF(Data!$B$2="",0,"-"))</f>
        <v>415.16250200000002</v>
      </c>
      <c r="G209" s="50">
        <f>IFERROR(F209-Annex!$B$10,IF(Data!$B$2="",0,"-"))</f>
        <v>138.53450200000003</v>
      </c>
      <c r="H209" s="50">
        <f>IFERROR(-14000*(G209-INDEX(G:G,IFERROR(MATCH($B209-Annex!$B$11/60,$B:$B),2)))/(60*($B209-INDEX($B:$B,IFERROR(MATCH($B209-Annex!$B$11/60,$B:$B),2)))),IF(Data!$B$2="",0,"-"))</f>
        <v>699.58334267378586</v>
      </c>
      <c r="I209" s="20">
        <v>3.5839917099999998</v>
      </c>
      <c r="J209" s="20">
        <v>885.64599999999996</v>
      </c>
      <c r="K209" s="20">
        <v>9.8999999999999993E+37</v>
      </c>
      <c r="L209" s="20">
        <v>758.12300000000005</v>
      </c>
      <c r="M209" s="20">
        <v>78.016000000000005</v>
      </c>
      <c r="N209" s="20">
        <v>605.06200000000001</v>
      </c>
      <c r="O209" s="20">
        <v>759.20600000000002</v>
      </c>
      <c r="P209" s="20">
        <v>98.99</v>
      </c>
      <c r="Q209" s="20">
        <v>309.06400000000002</v>
      </c>
      <c r="R209" s="20">
        <v>733.00400000000002</v>
      </c>
      <c r="S209" s="20">
        <v>59.082999999999998</v>
      </c>
      <c r="T209" s="20">
        <v>151.79499999999999</v>
      </c>
      <c r="U209" s="20">
        <v>598.80899999999997</v>
      </c>
      <c r="V209" s="20">
        <v>46.957999999999998</v>
      </c>
      <c r="W209" s="20">
        <v>296.62599999999998</v>
      </c>
      <c r="X209" s="20">
        <v>378.524</v>
      </c>
      <c r="Y209" s="20">
        <v>53.789000000000001</v>
      </c>
      <c r="Z209" s="20">
        <v>235.44200000000001</v>
      </c>
      <c r="AA209" s="20">
        <v>109.22799999999999</v>
      </c>
      <c r="AB209" s="20">
        <v>104.29900000000001</v>
      </c>
      <c r="AC209" s="20">
        <v>81.108999999999995</v>
      </c>
      <c r="AD209" s="20">
        <v>228.89699999999999</v>
      </c>
      <c r="AE209" s="20">
        <v>67.861999999999995</v>
      </c>
      <c r="AF209" s="50">
        <f>IFERROR(AVERAGE(INDEX(AJ:AJ,IFERROR(MATCH($B209-Annex!$B$4/60,$B:$B),2)):AJ209),IF(Data!$B$2="",0,"-"))</f>
        <v>57.384958921179852</v>
      </c>
      <c r="AG209" s="50">
        <f>IFERROR(AVERAGE(INDEX(AK:AK,IFERROR(MATCH($B209-Annex!$B$4/60,$B:$B),2)):AK209),IF(Data!$B$2="",0,"-"))</f>
        <v>-1.2728571428571427E+36</v>
      </c>
      <c r="AH209" s="50">
        <f>IFERROR(AVERAGE(INDEX(AL:AL,IFERROR(MATCH($B209-Annex!$B$4/60,$B:$B),2)):AL209),IF(Data!$B$2="",0,"-"))</f>
        <v>1.7605402307943108</v>
      </c>
      <c r="AI209" s="50">
        <f>IFERROR(AVERAGE(INDEX(AM:AM,IFERROR(MATCH($B209-Annex!$B$4/60,$B:$B),2)):AM209),IF(Data!$B$2="",0,"-"))</f>
        <v>2.2658917919916672</v>
      </c>
      <c r="AJ209" s="50">
        <f>IFERROR((5.670373*10^-8*(AN209+273.15)^4+((Annex!$B$5+Annex!$B$6)*(AN209-J209)+Annex!$B$7*(AN209-INDEX(AN:AN,IFERROR(MATCH($B209-Annex!$B$9/60,$B:$B),2)))/(60*($B209-INDEX($B:$B,IFERROR(MATCH($B209-Annex!$B$9/60,$B:$B),2)))))/Annex!$B$8)/1000,IF(Data!$B$2="",0,"-"))</f>
        <v>61.420893925653566</v>
      </c>
      <c r="AK209" s="50">
        <f>IFERROR((5.670373*10^-8*(AO209+273.15)^4+((Annex!$B$5+Annex!$B$6)*(AO209-M209)+Annex!$B$7*(AO209-INDEX(AO:AO,IFERROR(MATCH($B209-Annex!$B$9/60,$B:$B),2)))/(60*($B209-INDEX($B:$B,IFERROR(MATCH($B209-Annex!$B$9/60,$B:$B),2)))))/Annex!$B$8)/1000,IF(Data!$B$2="",0,"-"))</f>
        <v>66.110276950507924</v>
      </c>
      <c r="AL209" s="50">
        <f>IFERROR((5.670373*10^-8*(AP209+273.15)^4+((Annex!$B$5+Annex!$B$6)*(AP209-P209)+Annex!$B$7*(AP209-INDEX(AP:AP,IFERROR(MATCH($B209-Annex!$B$9/60,$B:$B),2)))/(60*($B209-INDEX($B:$B,IFERROR(MATCH($B209-Annex!$B$9/60,$B:$B),2)))))/Annex!$B$8)/1000,IF(Data!$B$2="",0,"-"))</f>
        <v>1.7081172185760165</v>
      </c>
      <c r="AM209" s="50">
        <f>IFERROR((5.670373*10^-8*(AQ209+273.15)^4+((Annex!$B$5+Annex!$B$6)*(AQ209-S209)+Annex!$B$7*(AQ209-INDEX(AQ:AQ,IFERROR(MATCH($B209-Annex!$B$9/60,$B:$B),2)))/(60*($B209-INDEX($B:$B,IFERROR(MATCH($B209-Annex!$B$9/60,$B:$B),2)))))/Annex!$B$8)/1000,IF(Data!$B$2="",0,"-"))</f>
        <v>56.832090956210621</v>
      </c>
      <c r="AN209" s="20">
        <v>725.65899999999999</v>
      </c>
      <c r="AO209" s="20">
        <v>626.30899999999997</v>
      </c>
      <c r="AP209" s="20">
        <v>88.328000000000003</v>
      </c>
      <c r="AQ209" s="20">
        <v>408.928</v>
      </c>
      <c r="AR209" s="20">
        <v>622.47199999999998</v>
      </c>
      <c r="AS209" s="20">
        <v>92.561000000000007</v>
      </c>
      <c r="AT209" s="20">
        <v>396.71</v>
      </c>
      <c r="AU209" s="50">
        <f>IFERROR(AVERAGE(INDEX(BA:BA,IFERROR(MATCH($B209-Annex!$B$4/60,$B:$B),2)):BA209),IF(Data!$B$2="",0,"-"))</f>
        <v>72.070466530714313</v>
      </c>
      <c r="AV209" s="50">
        <f>IFERROR(AVERAGE(INDEX(BB:BB,IFERROR(MATCH($B209-Annex!$B$4/60,$B:$B),2)):BB209),IF(Data!$B$2="",0,"-"))</f>
        <v>-1.2728571428571427E+36</v>
      </c>
      <c r="AW209" s="50">
        <f>IFERROR(AVERAGE(INDEX(BC:BC,IFERROR(MATCH($B209-Annex!$B$4/60,$B:$B),2)):BC209),IF(Data!$B$2="",0,"-"))</f>
        <v>9.7891942163808068</v>
      </c>
      <c r="AX209" s="50">
        <f>IFERROR(AVERAGE(INDEX(BD:BD,IFERROR(MATCH($B209-Annex!$B$4/60,$B:$B),2)):BD209),IF(Data!$B$2="",0,"-"))</f>
        <v>18.301046277472981</v>
      </c>
      <c r="AY209" s="50">
        <f>IFERROR(AVERAGE(INDEX(BE:BE,IFERROR(MATCH($B209-Annex!$B$4/60,$B:$B),2)):BE209),IF(Data!$B$2="",0,"-"))</f>
        <v>3.7770689579408865</v>
      </c>
      <c r="AZ209" s="50">
        <f>IFERROR(AVERAGE(INDEX(BF:BF,IFERROR(MATCH($B209-Annex!$B$4/60,$B:$B),2)):BF209),IF(Data!$B$2="",0,"-"))</f>
        <v>2.8500534250100906</v>
      </c>
      <c r="BA209" s="50">
        <f>IFERROR((5.670373*10^-8*(BG209+273.15)^4+((Annex!$B$5+Annex!$B$6)*(BG209-J209)+Annex!$B$7*(BG209-INDEX(BG:BG,IFERROR(MATCH($B209-Annex!$B$9/60,$B:$B),2)))/(60*($B209-INDEX($B:$B,IFERROR(MATCH($B209-Annex!$B$9/60,$B:$B),2)))))/Annex!$B$8)/1000,IF(Data!$B$2="",0,"-"))</f>
        <v>73.108856290916052</v>
      </c>
      <c r="BB209" s="50">
        <f>IFERROR((5.670373*10^-8*(BH209+273.15)^4+((Annex!$B$5+Annex!$B$6)*(BH209-M209)+Annex!$B$7*(BH209-INDEX(BH:BH,IFERROR(MATCH($B209-Annex!$B$9/60,$B:$B),2)))/(60*($B209-INDEX($B:$B,IFERROR(MATCH($B209-Annex!$B$9/60,$B:$B),2)))))/Annex!$B$8)/1000,IF(Data!$B$2="",0,"-"))</f>
        <v>130.2297177622074</v>
      </c>
      <c r="BC209" s="50">
        <f>IFERROR((5.670373*10^-8*(BI209+273.15)^4+((Annex!$B$5+Annex!$B$6)*(BI209-P209)+Annex!$B$7*(BI209-INDEX(BI:BI,IFERROR(MATCH($B209-Annex!$B$9/60,$B:$B),2)))/(60*($B209-INDEX($B:$B,IFERROR(MATCH($B209-Annex!$B$9/60,$B:$B),2)))))/Annex!$B$8)/1000,IF(Data!$B$2="",0,"-"))</f>
        <v>9.97417300605915</v>
      </c>
      <c r="BD209" s="50">
        <f>IFERROR((5.670373*10^-8*(BJ209+273.15)^4+((Annex!$B$5+Annex!$B$6)*(BJ209-S209)+Annex!$B$7*(BJ209-INDEX(BJ:BJ,IFERROR(MATCH($B209-Annex!$B$9/60,$B:$B),2)))/(60*($B209-INDEX($B:$B,IFERROR(MATCH($B209-Annex!$B$9/60,$B:$B),2)))))/Annex!$B$8)/1000,IF(Data!$B$2="",0,"-"))</f>
        <v>22.392595056168446</v>
      </c>
      <c r="BE209" s="50">
        <f>IFERROR((5.670373*10^-8*(BK209+273.15)^4+((Annex!$B$5+Annex!$B$6)*(BK209-V209)+Annex!$B$7*(BK209-INDEX(BK:BK,IFERROR(MATCH($B209-Annex!$B$9/60,$B:$B),2)))/(60*($B209-INDEX($B:$B,IFERROR(MATCH($B209-Annex!$B$9/60,$B:$B),2)))))/Annex!$B$8)/1000,IF(Data!$B$2="",0,"-"))</f>
        <v>3.8851755405255539</v>
      </c>
      <c r="BF209" s="50">
        <f>IFERROR((5.670373*10^-8*(BL209+273.15)^4+((Annex!$B$5+Annex!$B$6)*(BL209-Y209)+Annex!$B$7*(BL209-INDEX(BL:BL,IFERROR(MATCH($B209-Annex!$B$9/60,$B:$B),2)))/(60*($B209-INDEX($B:$B,IFERROR(MATCH($B209-Annex!$B$9/60,$B:$B),2)))))/Annex!$B$8)/1000,IF(Data!$B$2="",0,"-"))</f>
        <v>2.8532277523299672</v>
      </c>
      <c r="BG209" s="20">
        <v>788.101</v>
      </c>
      <c r="BH209" s="20">
        <v>488.786</v>
      </c>
      <c r="BI209" s="20">
        <v>240.56200000000001</v>
      </c>
      <c r="BJ209" s="20">
        <v>295.185</v>
      </c>
      <c r="BK209" s="20">
        <v>109.96899999999999</v>
      </c>
      <c r="BL209" s="20">
        <v>96.622</v>
      </c>
    </row>
    <row r="210" spans="1:64" x14ac:dyDescent="0.3">
      <c r="A210" s="5">
        <v>209</v>
      </c>
      <c r="B210" s="19">
        <v>18.884500003186986</v>
      </c>
      <c r="C210" s="20">
        <v>130.415628</v>
      </c>
      <c r="D210" s="20">
        <v>124.679132</v>
      </c>
      <c r="E210" s="20">
        <v>159.741131</v>
      </c>
      <c r="F210" s="49">
        <f>IFERROR(SUM(C210:E210),IF(Data!$B$2="",0,"-"))</f>
        <v>414.835891</v>
      </c>
      <c r="G210" s="50">
        <f>IFERROR(F210-Annex!$B$10,IF(Data!$B$2="",0,"-"))</f>
        <v>138.20789100000002</v>
      </c>
      <c r="H210" s="50">
        <f>IFERROR(-14000*(G210-INDEX(G:G,IFERROR(MATCH($B210-Annex!$B$11/60,$B:$B),2)))/(60*($B210-INDEX($B:$B,IFERROR(MATCH($B210-Annex!$B$11/60,$B:$B),2)))),IF(Data!$B$2="",0,"-"))</f>
        <v>734.55057952991956</v>
      </c>
      <c r="I210" s="20">
        <v>3.7488917700000002</v>
      </c>
      <c r="J210" s="20">
        <v>870.61599999999999</v>
      </c>
      <c r="K210" s="20">
        <v>9.8999999999999993E+37</v>
      </c>
      <c r="L210" s="20">
        <v>761.20699999999999</v>
      </c>
      <c r="M210" s="20">
        <v>171.816</v>
      </c>
      <c r="N210" s="20">
        <v>929.06500000000005</v>
      </c>
      <c r="O210" s="20">
        <v>763.35400000000004</v>
      </c>
      <c r="P210" s="20">
        <v>98.447000000000003</v>
      </c>
      <c r="Q210" s="20">
        <v>480.39499999999998</v>
      </c>
      <c r="R210" s="20">
        <v>736.49699999999996</v>
      </c>
      <c r="S210" s="20">
        <v>51.116</v>
      </c>
      <c r="T210" s="20">
        <v>187.92599999999999</v>
      </c>
      <c r="U210" s="20">
        <v>604.90200000000004</v>
      </c>
      <c r="V210" s="20">
        <v>46.654000000000003</v>
      </c>
      <c r="W210" s="20">
        <v>338.40499999999997</v>
      </c>
      <c r="X210" s="20">
        <v>390.31299999999999</v>
      </c>
      <c r="Y210" s="20">
        <v>54.158000000000001</v>
      </c>
      <c r="Z210" s="20">
        <v>174.62200000000001</v>
      </c>
      <c r="AA210" s="20">
        <v>110.425</v>
      </c>
      <c r="AB210" s="20">
        <v>402.86399999999998</v>
      </c>
      <c r="AC210" s="20">
        <v>81.117000000000004</v>
      </c>
      <c r="AD210" s="20">
        <v>293.88900000000001</v>
      </c>
      <c r="AE210" s="20">
        <v>68.331999999999994</v>
      </c>
      <c r="AF210" s="50">
        <f>IFERROR(AVERAGE(INDEX(AJ:AJ,IFERROR(MATCH($B210-Annex!$B$4/60,$B:$B),2)):AJ210),IF(Data!$B$2="",0,"-"))</f>
        <v>58.923478552926518</v>
      </c>
      <c r="AG210" s="50">
        <f>IFERROR(AVERAGE(INDEX(AK:AK,IFERROR(MATCH($B210-Annex!$B$4/60,$B:$B),2)):AK210),IF(Data!$B$2="",0,"-"))</f>
        <v>-9.5464285714285695E+35</v>
      </c>
      <c r="AH210" s="50">
        <f>IFERROR(AVERAGE(INDEX(AL:AL,IFERROR(MATCH($B210-Annex!$B$4/60,$B:$B),2)):AL210),IF(Data!$B$2="",0,"-"))</f>
        <v>1.7709935431373396</v>
      </c>
      <c r="AI210" s="50">
        <f>IFERROR(AVERAGE(INDEX(AM:AM,IFERROR(MATCH($B210-Annex!$B$4/60,$B:$B),2)):AM210),IF(Data!$B$2="",0,"-"))</f>
        <v>6.1468295437697709</v>
      </c>
      <c r="AJ210" s="50">
        <f>IFERROR((5.670373*10^-8*(AN210+273.15)^4+((Annex!$B$5+Annex!$B$6)*(AN210-J210)+Annex!$B$7*(AN210-INDEX(AN:AN,IFERROR(MATCH($B210-Annex!$B$9/60,$B:$B),2)))/(60*($B210-INDEX($B:$B,IFERROR(MATCH($B210-Annex!$B$9/60,$B:$B),2)))))/Annex!$B$8)/1000,IF(Data!$B$2="",0,"-"))</f>
        <v>63.760241485594143</v>
      </c>
      <c r="AK210" s="50">
        <f>IFERROR((5.670373*10^-8*(AO210+273.15)^4+((Annex!$B$5+Annex!$B$6)*(AO210-M210)+Annex!$B$7*(AO210-INDEX(AO:AO,IFERROR(MATCH($B210-Annex!$B$9/60,$B:$B),2)))/(60*($B210-INDEX($B:$B,IFERROR(MATCH($B210-Annex!$B$9/60,$B:$B),2)))))/Annex!$B$8)/1000,IF(Data!$B$2="",0,"-"))</f>
        <v>-135.01477208719294</v>
      </c>
      <c r="AL210" s="50">
        <f>IFERROR((5.670373*10^-8*(AP210+273.15)^4+((Annex!$B$5+Annex!$B$6)*(AP210-P210)+Annex!$B$7*(AP210-INDEX(AP:AP,IFERROR(MATCH($B210-Annex!$B$9/60,$B:$B),2)))/(60*($B210-INDEX($B:$B,IFERROR(MATCH($B210-Annex!$B$9/60,$B:$B),2)))))/Annex!$B$8)/1000,IF(Data!$B$2="",0,"-"))</f>
        <v>1.7574691787557213</v>
      </c>
      <c r="AM210" s="50">
        <f>IFERROR((5.670373*10^-8*(AQ210+273.15)^4+((Annex!$B$5+Annex!$B$6)*(AQ210-S210)+Annex!$B$7*(AQ210-INDEX(AQ:AQ,IFERROR(MATCH($B210-Annex!$B$9/60,$B:$B),2)))/(60*($B210-INDEX($B:$B,IFERROR(MATCH($B210-Annex!$B$9/60,$B:$B),2)))))/Annex!$B$8)/1000,IF(Data!$B$2="",0,"-"))</f>
        <v>105.62822395926521</v>
      </c>
      <c r="AN210" s="20">
        <v>734.82299999999998</v>
      </c>
      <c r="AO210" s="20">
        <v>423.82900000000001</v>
      </c>
      <c r="AP210" s="20">
        <v>89.415000000000006</v>
      </c>
      <c r="AQ210" s="20">
        <v>369.99400000000003</v>
      </c>
      <c r="AR210" s="20">
        <v>622.56399999999996</v>
      </c>
      <c r="AS210" s="20">
        <v>92.86</v>
      </c>
      <c r="AT210" s="20">
        <v>405.82600000000002</v>
      </c>
      <c r="AU210" s="50">
        <f>IFERROR(AVERAGE(INDEX(BA:BA,IFERROR(MATCH($B210-Annex!$B$4/60,$B:$B),2)):BA210),IF(Data!$B$2="",0,"-"))</f>
        <v>72.806051422813567</v>
      </c>
      <c r="AV210" s="50">
        <f>IFERROR(AVERAGE(INDEX(BB:BB,IFERROR(MATCH($B210-Annex!$B$4/60,$B:$B),2)):BB210),IF(Data!$B$2="",0,"-"))</f>
        <v>-9.5464285714285695E+35</v>
      </c>
      <c r="AW210" s="50">
        <f>IFERROR(AVERAGE(INDEX(BC:BC,IFERROR(MATCH($B210-Annex!$B$4/60,$B:$B),2)):BC210),IF(Data!$B$2="",0,"-"))</f>
        <v>9.8672372514704545</v>
      </c>
      <c r="AX210" s="50">
        <f>IFERROR(AVERAGE(INDEX(BD:BD,IFERROR(MATCH($B210-Annex!$B$4/60,$B:$B),2)):BD210),IF(Data!$B$2="",0,"-"))</f>
        <v>19.292351559769862</v>
      </c>
      <c r="AY210" s="50">
        <f>IFERROR(AVERAGE(INDEX(BE:BE,IFERROR(MATCH($B210-Annex!$B$4/60,$B:$B),2)):BE210),IF(Data!$B$2="",0,"-"))</f>
        <v>3.8010121285087664</v>
      </c>
      <c r="AZ210" s="50">
        <f>IFERROR(AVERAGE(INDEX(BF:BF,IFERROR(MATCH($B210-Annex!$B$4/60,$B:$B),2)):BF210),IF(Data!$B$2="",0,"-"))</f>
        <v>2.8559792332187159</v>
      </c>
      <c r="BA210" s="50">
        <f>IFERROR((5.670373*10^-8*(BG210+273.15)^4+((Annex!$B$5+Annex!$B$6)*(BG210-J210)+Annex!$B$7*(BG210-INDEX(BG:BG,IFERROR(MATCH($B210-Annex!$B$9/60,$B:$B),2)))/(60*($B210-INDEX($B:$B,IFERROR(MATCH($B210-Annex!$B$9/60,$B:$B),2)))))/Annex!$B$8)/1000,IF(Data!$B$2="",0,"-"))</f>
        <v>76.186883361092754</v>
      </c>
      <c r="BB210" s="50">
        <f>IFERROR((5.670373*10^-8*(BH210+273.15)^4+((Annex!$B$5+Annex!$B$6)*(BH210-M210)+Annex!$B$7*(BH210-INDEX(BH:BH,IFERROR(MATCH($B210-Annex!$B$9/60,$B:$B),2)))/(60*($B210-INDEX($B:$B,IFERROR(MATCH($B210-Annex!$B$9/60,$B:$B),2)))))/Annex!$B$8)/1000,IF(Data!$B$2="",0,"-"))</f>
        <v>132.93581680294835</v>
      </c>
      <c r="BC210" s="50">
        <f>IFERROR((5.670373*10^-8*(BI210+273.15)^4+((Annex!$B$5+Annex!$B$6)*(BI210-P210)+Annex!$B$7*(BI210-INDEX(BI:BI,IFERROR(MATCH($B210-Annex!$B$9/60,$B:$B),2)))/(60*($B210-INDEX($B:$B,IFERROR(MATCH($B210-Annex!$B$9/60,$B:$B),2)))))/Annex!$B$8)/1000,IF(Data!$B$2="",0,"-"))</f>
        <v>10.203531583315351</v>
      </c>
      <c r="BD210" s="50">
        <f>IFERROR((5.670373*10^-8*(BJ210+273.15)^4+((Annex!$B$5+Annex!$B$6)*(BJ210-S210)+Annex!$B$7*(BJ210-INDEX(BJ:BJ,IFERROR(MATCH($B210-Annex!$B$9/60,$B:$B),2)))/(60*($B210-INDEX($B:$B,IFERROR(MATCH($B210-Annex!$B$9/60,$B:$B),2)))))/Annex!$B$8)/1000,IF(Data!$B$2="",0,"-"))</f>
        <v>22.315366291798664</v>
      </c>
      <c r="BE210" s="50">
        <f>IFERROR((5.670373*10^-8*(BK210+273.15)^4+((Annex!$B$5+Annex!$B$6)*(BK210-V210)+Annex!$B$7*(BK210-INDEX(BK:BK,IFERROR(MATCH($B210-Annex!$B$9/60,$B:$B),2)))/(60*($B210-INDEX($B:$B,IFERROR(MATCH($B210-Annex!$B$9/60,$B:$B),2)))))/Annex!$B$8)/1000,IF(Data!$B$2="",0,"-"))</f>
        <v>3.8926461924441251</v>
      </c>
      <c r="BF210" s="50">
        <f>IFERROR((5.670373*10^-8*(BL210+273.15)^4+((Annex!$B$5+Annex!$B$6)*(BL210-Y210)+Annex!$B$7*(BL210-INDEX(BL:BL,IFERROR(MATCH($B210-Annex!$B$9/60,$B:$B),2)))/(60*($B210-INDEX($B:$B,IFERROR(MATCH($B210-Annex!$B$9/60,$B:$B),2)))))/Annex!$B$8)/1000,IF(Data!$B$2="",0,"-"))</f>
        <v>2.8559087556669089</v>
      </c>
      <c r="BG210" s="20">
        <v>793.649</v>
      </c>
      <c r="BH210" s="20">
        <v>475.11500000000001</v>
      </c>
      <c r="BI210" s="20">
        <v>243.828</v>
      </c>
      <c r="BJ210" s="20">
        <v>443.279</v>
      </c>
      <c r="BK210" s="20">
        <v>111.30500000000001</v>
      </c>
      <c r="BL210" s="20">
        <v>97.521000000000001</v>
      </c>
    </row>
    <row r="211" spans="1:64" x14ac:dyDescent="0.3">
      <c r="A211" s="5">
        <v>210</v>
      </c>
      <c r="B211" s="19">
        <v>18.980833342066035</v>
      </c>
      <c r="C211" s="20">
        <v>130.23011099999999</v>
      </c>
      <c r="D211" s="20">
        <v>124.609908</v>
      </c>
      <c r="E211" s="20">
        <v>159.626239</v>
      </c>
      <c r="F211" s="49">
        <f>IFERROR(SUM(C211:E211),IF(Data!$B$2="",0,"-"))</f>
        <v>414.46625799999998</v>
      </c>
      <c r="G211" s="50">
        <f>IFERROR(F211-Annex!$B$10,IF(Data!$B$2="",0,"-"))</f>
        <v>137.838258</v>
      </c>
      <c r="H211" s="50">
        <f>IFERROR(-14000*(G211-INDEX(G:G,IFERROR(MATCH($B211-Annex!$B$11/60,$B:$B),2)))/(60*($B211-INDEX($B:$B,IFERROR(MATCH($B211-Annex!$B$11/60,$B:$B),2)))),IF(Data!$B$2="",0,"-"))</f>
        <v>740.75488485943504</v>
      </c>
      <c r="I211" s="20">
        <v>3.79011678</v>
      </c>
      <c r="J211" s="20">
        <v>867.99300000000005</v>
      </c>
      <c r="K211" s="20">
        <v>9.8999999999999993E+37</v>
      </c>
      <c r="L211" s="20">
        <v>761.95299999999997</v>
      </c>
      <c r="M211" s="20">
        <v>94.53</v>
      </c>
      <c r="N211" s="20">
        <v>524.81500000000005</v>
      </c>
      <c r="O211" s="20">
        <v>772.69799999999998</v>
      </c>
      <c r="P211" s="20">
        <v>105.607</v>
      </c>
      <c r="Q211" s="20">
        <v>490.154</v>
      </c>
      <c r="R211" s="20">
        <v>744.53399999999999</v>
      </c>
      <c r="S211" s="20">
        <v>-24.192</v>
      </c>
      <c r="T211" s="20">
        <v>228.12100000000001</v>
      </c>
      <c r="U211" s="20">
        <v>615.29999999999995</v>
      </c>
      <c r="V211" s="20">
        <v>47.615000000000002</v>
      </c>
      <c r="W211" s="20">
        <v>302.64499999999998</v>
      </c>
      <c r="X211" s="20">
        <v>465.52800000000002</v>
      </c>
      <c r="Y211" s="20">
        <v>55.472000000000001</v>
      </c>
      <c r="Z211" s="20">
        <v>94.238</v>
      </c>
      <c r="AA211" s="20">
        <v>112.63200000000001</v>
      </c>
      <c r="AB211" s="20">
        <v>184.625</v>
      </c>
      <c r="AC211" s="20">
        <v>83.637</v>
      </c>
      <c r="AD211" s="20">
        <v>389.32499999999999</v>
      </c>
      <c r="AE211" s="20">
        <v>69.605000000000004</v>
      </c>
      <c r="AF211" s="50">
        <f>IFERROR(AVERAGE(INDEX(AJ:AJ,IFERROR(MATCH($B211-Annex!$B$4/60,$B:$B),2)):AJ211),IF(Data!$B$2="",0,"-"))</f>
        <v>60.289566594674064</v>
      </c>
      <c r="AG211" s="50">
        <f>IFERROR(AVERAGE(INDEX(AK:AK,IFERROR(MATCH($B211-Annex!$B$4/60,$B:$B),2)):AK211),IF(Data!$B$2="",0,"-"))</f>
        <v>-6.3642857142857137E+35</v>
      </c>
      <c r="AH211" s="50">
        <f>IFERROR(AVERAGE(INDEX(AL:AL,IFERROR(MATCH($B211-Annex!$B$4/60,$B:$B),2)):AL211),IF(Data!$B$2="",0,"-"))</f>
        <v>1.7612957466831902</v>
      </c>
      <c r="AI211" s="50">
        <f>IFERROR(AVERAGE(INDEX(AM:AM,IFERROR(MATCH($B211-Annex!$B$4/60,$B:$B),2)):AM211),IF(Data!$B$2="",0,"-"))</f>
        <v>12.078101581835258</v>
      </c>
      <c r="AJ211" s="50">
        <f>IFERROR((5.670373*10^-8*(AN211+273.15)^4+((Annex!$B$5+Annex!$B$6)*(AN211-J211)+Annex!$B$7*(AN211-INDEX(AN:AN,IFERROR(MATCH($B211-Annex!$B$9/60,$B:$B),2)))/(60*($B211-INDEX($B:$B,IFERROR(MATCH($B211-Annex!$B$9/60,$B:$B),2)))))/Annex!$B$8)/1000,IF(Data!$B$2="",0,"-"))</f>
        <v>64.112751644989274</v>
      </c>
      <c r="AK211" s="50">
        <f>IFERROR((5.670373*10^-8*(AO211+273.15)^4+((Annex!$B$5+Annex!$B$6)*(AO211-M211)+Annex!$B$7*(AO211-INDEX(AO:AO,IFERROR(MATCH($B211-Annex!$B$9/60,$B:$B),2)))/(60*($B211-INDEX($B:$B,IFERROR(MATCH($B211-Annex!$B$9/60,$B:$B),2)))))/Annex!$B$8)/1000,IF(Data!$B$2="",0,"-"))</f>
        <v>-97.026300469482976</v>
      </c>
      <c r="AL211" s="50">
        <f>IFERROR((5.670373*10^-8*(AP211+273.15)^4+((Annex!$B$5+Annex!$B$6)*(AP211-P211)+Annex!$B$7*(AP211-INDEX(AP:AP,IFERROR(MATCH($B211-Annex!$B$9/60,$B:$B),2)))/(60*($B211-INDEX($B:$B,IFERROR(MATCH($B211-Annex!$B$9/60,$B:$B),2)))))/Annex!$B$8)/1000,IF(Data!$B$2="",0,"-"))</f>
        <v>1.6990057328194308</v>
      </c>
      <c r="AM211" s="50">
        <f>IFERROR((5.670373*10^-8*(AQ211+273.15)^4+((Annex!$B$5+Annex!$B$6)*(AQ211-S211)+Annex!$B$7*(AQ211-INDEX(AQ:AQ,IFERROR(MATCH($B211-Annex!$B$9/60,$B:$B),2)))/(60*($B211-INDEX($B:$B,IFERROR(MATCH($B211-Annex!$B$9/60,$B:$B),2)))))/Annex!$B$8)/1000,IF(Data!$B$2="",0,"-"))</f>
        <v>53.267398211459252</v>
      </c>
      <c r="AN211" s="20">
        <v>741.02099999999996</v>
      </c>
      <c r="AO211" s="20">
        <v>376.64600000000002</v>
      </c>
      <c r="AP211" s="20">
        <v>90.623000000000005</v>
      </c>
      <c r="AQ211" s="20">
        <v>464.89299999999997</v>
      </c>
      <c r="AR211" s="20">
        <v>622.87300000000005</v>
      </c>
      <c r="AS211" s="20">
        <v>93.278999999999996</v>
      </c>
      <c r="AT211" s="20">
        <v>452.60300000000001</v>
      </c>
      <c r="AU211" s="50">
        <f>IFERROR(AVERAGE(INDEX(BA:BA,IFERROR(MATCH($B211-Annex!$B$4/60,$B:$B),2)):BA211),IF(Data!$B$2="",0,"-"))</f>
        <v>73.754984743146579</v>
      </c>
      <c r="AV211" s="50">
        <f>IFERROR(AVERAGE(INDEX(BB:BB,IFERROR(MATCH($B211-Annex!$B$4/60,$B:$B),2)):BB211),IF(Data!$B$2="",0,"-"))</f>
        <v>-6.3642857142857137E+35</v>
      </c>
      <c r="AW211" s="50">
        <f>IFERROR(AVERAGE(INDEX(BC:BC,IFERROR(MATCH($B211-Annex!$B$4/60,$B:$B),2)):BC211),IF(Data!$B$2="",0,"-"))</f>
        <v>9.9490762909467083</v>
      </c>
      <c r="AX211" s="50">
        <f>IFERROR(AVERAGE(INDEX(BD:BD,IFERROR(MATCH($B211-Annex!$B$4/60,$B:$B),2)):BD211),IF(Data!$B$2="",0,"-"))</f>
        <v>17.054303081771021</v>
      </c>
      <c r="AY211" s="50">
        <f>IFERROR(AVERAGE(INDEX(BE:BE,IFERROR(MATCH($B211-Annex!$B$4/60,$B:$B),2)):BE211),IF(Data!$B$2="",0,"-"))</f>
        <v>3.8334129734274773</v>
      </c>
      <c r="AZ211" s="50">
        <f>IFERROR(AVERAGE(INDEX(BF:BF,IFERROR(MATCH($B211-Annex!$B$4/60,$B:$B),2)):BF211),IF(Data!$B$2="",0,"-"))</f>
        <v>2.8604379055682259</v>
      </c>
      <c r="BA211" s="50">
        <f>IFERROR((5.670373*10^-8*(BG211+273.15)^4+((Annex!$B$5+Annex!$B$6)*(BG211-J211)+Annex!$B$7*(BG211-INDEX(BG:BG,IFERROR(MATCH($B211-Annex!$B$9/60,$B:$B),2)))/(60*($B211-INDEX($B:$B,IFERROR(MATCH($B211-Annex!$B$9/60,$B:$B),2)))))/Annex!$B$8)/1000,IF(Data!$B$2="",0,"-"))</f>
        <v>77.734293270059752</v>
      </c>
      <c r="BB211" s="50">
        <f>IFERROR((5.670373*10^-8*(BH211+273.15)^4+((Annex!$B$5+Annex!$B$6)*(BH211-M211)+Annex!$B$7*(BH211-INDEX(BH:BH,IFERROR(MATCH($B211-Annex!$B$9/60,$B:$B),2)))/(60*($B211-INDEX($B:$B,IFERROR(MATCH($B211-Annex!$B$9/60,$B:$B),2)))))/Annex!$B$8)/1000,IF(Data!$B$2="",0,"-"))</f>
        <v>-33.777308830651513</v>
      </c>
      <c r="BC211" s="50">
        <f>IFERROR((5.670373*10^-8*(BI211+273.15)^4+((Annex!$B$5+Annex!$B$6)*(BI211-P211)+Annex!$B$7*(BI211-INDEX(BI:BI,IFERROR(MATCH($B211-Annex!$B$9/60,$B:$B),2)))/(60*($B211-INDEX($B:$B,IFERROR(MATCH($B211-Annex!$B$9/60,$B:$B),2)))))/Annex!$B$8)/1000,IF(Data!$B$2="",0,"-"))</f>
        <v>10.269139252401265</v>
      </c>
      <c r="BD211" s="50">
        <f>IFERROR((5.670373*10^-8*(BJ211+273.15)^4+((Annex!$B$5+Annex!$B$6)*(BJ211-S211)+Annex!$B$7*(BJ211-INDEX(BJ:BJ,IFERROR(MATCH($B211-Annex!$B$9/60,$B:$B),2)))/(60*($B211-INDEX($B:$B,IFERROR(MATCH($B211-Annex!$B$9/60,$B:$B),2)))))/Annex!$B$8)/1000,IF(Data!$B$2="",0,"-"))</f>
        <v>24.610017699803375</v>
      </c>
      <c r="BE211" s="50">
        <f>IFERROR((5.670373*10^-8*(BK211+273.15)^4+((Annex!$B$5+Annex!$B$6)*(BK211-V211)+Annex!$B$7*(BK211-INDEX(BK:BK,IFERROR(MATCH($B211-Annex!$B$9/60,$B:$B),2)))/(60*($B211-INDEX($B:$B,IFERROR(MATCH($B211-Annex!$B$9/60,$B:$B),2)))))/Annex!$B$8)/1000,IF(Data!$B$2="",0,"-"))</f>
        <v>3.9974280458780549</v>
      </c>
      <c r="BF211" s="50">
        <f>IFERROR((5.670373*10^-8*(BL211+273.15)^4+((Annex!$B$5+Annex!$B$6)*(BL211-Y211)+Annex!$B$7*(BL211-INDEX(BL:BL,IFERROR(MATCH($B211-Annex!$B$9/60,$B:$B),2)))/(60*($B211-INDEX($B:$B,IFERROR(MATCH($B211-Annex!$B$9/60,$B:$B),2)))))/Annex!$B$8)/1000,IF(Data!$B$2="",0,"-"))</f>
        <v>2.9236056505539274</v>
      </c>
      <c r="BG211" s="20">
        <v>798.21500000000003</v>
      </c>
      <c r="BH211" s="20">
        <v>378.01499999999999</v>
      </c>
      <c r="BI211" s="20">
        <v>247.02099999999999</v>
      </c>
      <c r="BJ211" s="20">
        <v>317.26600000000002</v>
      </c>
      <c r="BK211" s="20">
        <v>112.771</v>
      </c>
      <c r="BL211" s="20">
        <v>98.540999999999997</v>
      </c>
    </row>
    <row r="212" spans="1:64" x14ac:dyDescent="0.3">
      <c r="A212" s="5">
        <v>211</v>
      </c>
      <c r="B212" s="19">
        <v>19.077000006800517</v>
      </c>
      <c r="C212" s="20">
        <v>130.11457799999999</v>
      </c>
      <c r="D212" s="20">
        <v>124.555341</v>
      </c>
      <c r="E212" s="20">
        <v>159.39726300000001</v>
      </c>
      <c r="F212" s="49">
        <f>IFERROR(SUM(C212:E212),IF(Data!$B$2="",0,"-"))</f>
        <v>414.067182</v>
      </c>
      <c r="G212" s="50">
        <f>IFERROR(F212-Annex!$B$10,IF(Data!$B$2="",0,"-"))</f>
        <v>137.43918200000002</v>
      </c>
      <c r="H212" s="50">
        <f>IFERROR(-14000*(G212-INDEX(G:G,IFERROR(MATCH($B212-Annex!$B$11/60,$B:$B),2)))/(60*($B212-INDEX($B:$B,IFERROR(MATCH($B212-Annex!$B$11/60,$B:$B),2)))),IF(Data!$B$2="",0,"-"))</f>
        <v>776.93326835130722</v>
      </c>
      <c r="I212" s="20">
        <v>3.8313417900000002</v>
      </c>
      <c r="J212" s="20">
        <v>894.47500000000002</v>
      </c>
      <c r="K212" s="20">
        <v>9.8999999999999993E+37</v>
      </c>
      <c r="L212" s="20">
        <v>766.55399999999997</v>
      </c>
      <c r="M212" s="20">
        <v>43.825000000000003</v>
      </c>
      <c r="N212" s="20">
        <v>922.60699999999997</v>
      </c>
      <c r="O212" s="20">
        <v>773.82600000000002</v>
      </c>
      <c r="P212" s="20">
        <v>113.64700000000001</v>
      </c>
      <c r="Q212" s="20">
        <v>496.91899999999998</v>
      </c>
      <c r="R212" s="20">
        <v>746.47799999999995</v>
      </c>
      <c r="S212" s="20">
        <v>39.869999999999997</v>
      </c>
      <c r="T212" s="20">
        <v>189.41900000000001</v>
      </c>
      <c r="U212" s="20">
        <v>620.66899999999998</v>
      </c>
      <c r="V212" s="20">
        <v>48.484999999999999</v>
      </c>
      <c r="W212" s="20">
        <v>375.25</v>
      </c>
      <c r="X212" s="20">
        <v>636.86900000000003</v>
      </c>
      <c r="Y212" s="20">
        <v>56.716999999999999</v>
      </c>
      <c r="Z212" s="20">
        <v>141.49199999999999</v>
      </c>
      <c r="AA212" s="20">
        <v>114.602</v>
      </c>
      <c r="AB212" s="20">
        <v>86.945999999999998</v>
      </c>
      <c r="AC212" s="20">
        <v>85.216999999999999</v>
      </c>
      <c r="AD212" s="20">
        <v>254.02799999999999</v>
      </c>
      <c r="AE212" s="20">
        <v>70.263000000000005</v>
      </c>
      <c r="AF212" s="50">
        <f>IFERROR(AVERAGE(INDEX(AJ:AJ,IFERROR(MATCH($B212-Annex!$B$4/60,$B:$B),2)):AJ212),IF(Data!$B$2="",0,"-"))</f>
        <v>61.489849397627019</v>
      </c>
      <c r="AG212" s="50">
        <f>IFERROR(AVERAGE(INDEX(AK:AK,IFERROR(MATCH($B212-Annex!$B$4/60,$B:$B),2)):AK212),IF(Data!$B$2="",0,"-"))</f>
        <v>-6.3642857142857137E+35</v>
      </c>
      <c r="AH212" s="50">
        <f>IFERROR(AVERAGE(INDEX(AL:AL,IFERROR(MATCH($B212-Annex!$B$4/60,$B:$B),2)):AL212),IF(Data!$B$2="",0,"-"))</f>
        <v>1.7275425911580016</v>
      </c>
      <c r="AI212" s="50">
        <f>IFERROR(AVERAGE(INDEX(AM:AM,IFERROR(MATCH($B212-Annex!$B$4/60,$B:$B),2)):AM212),IF(Data!$B$2="",0,"-"))</f>
        <v>23.236956517378566</v>
      </c>
      <c r="AJ212" s="50">
        <f>IFERROR((5.670373*10^-8*(AN212+273.15)^4+((Annex!$B$5+Annex!$B$6)*(AN212-J212)+Annex!$B$7*(AN212-INDEX(AN:AN,IFERROR(MATCH($B212-Annex!$B$9/60,$B:$B),2)))/(60*($B212-INDEX($B:$B,IFERROR(MATCH($B212-Annex!$B$9/60,$B:$B),2)))))/Annex!$B$8)/1000,IF(Data!$B$2="",0,"-"))</f>
        <v>64.388591518160197</v>
      </c>
      <c r="AK212" s="50">
        <f>IFERROR((5.670373*10^-8*(AO212+273.15)^4+((Annex!$B$5+Annex!$B$6)*(AO212-M212)+Annex!$B$7*(AO212-INDEX(AO:AO,IFERROR(MATCH($B212-Annex!$B$9/60,$B:$B),2)))/(60*($B212-INDEX($B:$B,IFERROR(MATCH($B212-Annex!$B$9/60,$B:$B),2)))))/Annex!$B$8)/1000,IF(Data!$B$2="",0,"-"))</f>
        <v>36.957211529767932</v>
      </c>
      <c r="AL212" s="50">
        <f>IFERROR((5.670373*10^-8*(AP212+273.15)^4+((Annex!$B$5+Annex!$B$6)*(AP212-P212)+Annex!$B$7*(AP212-INDEX(AP:AP,IFERROR(MATCH($B212-Annex!$B$9/60,$B:$B),2)))/(60*($B212-INDEX($B:$B,IFERROR(MATCH($B212-Annex!$B$9/60,$B:$B),2)))))/Annex!$B$8)/1000,IF(Data!$B$2="",0,"-"))</f>
        <v>1.5881614472905903</v>
      </c>
      <c r="AM212" s="50">
        <f>IFERROR((5.670373*10^-8*(AQ212+273.15)^4+((Annex!$B$5+Annex!$B$6)*(AQ212-S212)+Annex!$B$7*(AQ212-INDEX(AQ:AQ,IFERROR(MATCH($B212-Annex!$B$9/60,$B:$B),2)))/(60*($B212-INDEX($B:$B,IFERROR(MATCH($B212-Annex!$B$9/60,$B:$B),2)))))/Annex!$B$8)/1000,IF(Data!$B$2="",0,"-"))</f>
        <v>35.889838796274084</v>
      </c>
      <c r="AN212" s="20">
        <v>748.05499999999995</v>
      </c>
      <c r="AO212" s="20">
        <v>450.738</v>
      </c>
      <c r="AP212" s="20">
        <v>91.778999999999996</v>
      </c>
      <c r="AQ212" s="20">
        <v>404.58</v>
      </c>
      <c r="AR212" s="20">
        <v>623.41700000000003</v>
      </c>
      <c r="AS212" s="20">
        <v>93.938000000000002</v>
      </c>
      <c r="AT212" s="20">
        <v>394.83</v>
      </c>
      <c r="AU212" s="50">
        <f>IFERROR(AVERAGE(INDEX(BA:BA,IFERROR(MATCH($B212-Annex!$B$4/60,$B:$B),2)):BA212),IF(Data!$B$2="",0,"-"))</f>
        <v>74.541659195727405</v>
      </c>
      <c r="AV212" s="50">
        <f>IFERROR(AVERAGE(INDEX(BB:BB,IFERROR(MATCH($B212-Annex!$B$4/60,$B:$B),2)):BB212),IF(Data!$B$2="",0,"-"))</f>
        <v>-6.3642857142857137E+35</v>
      </c>
      <c r="AW212" s="50">
        <f>IFERROR(AVERAGE(INDEX(BC:BC,IFERROR(MATCH($B212-Annex!$B$4/60,$B:$B),2)):BC212),IF(Data!$B$2="",0,"-"))</f>
        <v>10.035894066205023</v>
      </c>
      <c r="AX212" s="50">
        <f>IFERROR(AVERAGE(INDEX(BD:BD,IFERROR(MATCH($B212-Annex!$B$4/60,$B:$B),2)):BD212),IF(Data!$B$2="",0,"-"))</f>
        <v>0.51846283361883805</v>
      </c>
      <c r="AY212" s="50">
        <f>IFERROR(AVERAGE(INDEX(BE:BE,IFERROR(MATCH($B212-Annex!$B$4/60,$B:$B),2)):BE212),IF(Data!$B$2="",0,"-"))</f>
        <v>3.8961352079025073</v>
      </c>
      <c r="AZ212" s="50">
        <f>IFERROR(AVERAGE(INDEX(BF:BF,IFERROR(MATCH($B212-Annex!$B$4/60,$B:$B),2)):BF212),IF(Data!$B$2="",0,"-"))</f>
        <v>2.8782146893352136</v>
      </c>
      <c r="BA212" s="50">
        <f>IFERROR((5.670373*10^-8*(BG212+273.15)^4+((Annex!$B$5+Annex!$B$6)*(BG212-J212)+Annex!$B$7*(BG212-INDEX(BG:BG,IFERROR(MATCH($B212-Annex!$B$9/60,$B:$B),2)))/(60*($B212-INDEX($B:$B,IFERROR(MATCH($B212-Annex!$B$9/60,$B:$B),2)))))/Annex!$B$8)/1000,IF(Data!$B$2="",0,"-"))</f>
        <v>77.721162814046735</v>
      </c>
      <c r="BB212" s="50">
        <f>IFERROR((5.670373*10^-8*(BH212+273.15)^4+((Annex!$B$5+Annex!$B$6)*(BH212-M212)+Annex!$B$7*(BH212-INDEX(BH:BH,IFERROR(MATCH($B212-Annex!$B$9/60,$B:$B),2)))/(60*($B212-INDEX($B:$B,IFERROR(MATCH($B212-Annex!$B$9/60,$B:$B),2)))))/Annex!$B$8)/1000,IF(Data!$B$2="",0,"-"))</f>
        <v>-0.36825298116083649</v>
      </c>
      <c r="BC212" s="50">
        <f>IFERROR((5.670373*10^-8*(BI212+273.15)^4+((Annex!$B$5+Annex!$B$6)*(BI212-P212)+Annex!$B$7*(BI212-INDEX(BI:BI,IFERROR(MATCH($B212-Annex!$B$9/60,$B:$B),2)))/(60*($B212-INDEX($B:$B,IFERROR(MATCH($B212-Annex!$B$9/60,$B:$B),2)))))/Annex!$B$8)/1000,IF(Data!$B$2="",0,"-"))</f>
        <v>10.291941702781418</v>
      </c>
      <c r="BD212" s="50">
        <f>IFERROR((5.670373*10^-8*(BJ212+273.15)^4+((Annex!$B$5+Annex!$B$6)*(BJ212-S212)+Annex!$B$7*(BJ212-INDEX(BJ:BJ,IFERROR(MATCH($B212-Annex!$B$9/60,$B:$B),2)))/(60*($B212-INDEX($B:$B,IFERROR(MATCH($B212-Annex!$B$9/60,$B:$B),2)))))/Annex!$B$8)/1000,IF(Data!$B$2="",0,"-"))</f>
        <v>-46.860753170594251</v>
      </c>
      <c r="BE212" s="50">
        <f>IFERROR((5.670373*10^-8*(BK212+273.15)^4+((Annex!$B$5+Annex!$B$6)*(BK212-V212)+Annex!$B$7*(BK212-INDEX(BK:BK,IFERROR(MATCH($B212-Annex!$B$9/60,$B:$B),2)))/(60*($B212-INDEX($B:$B,IFERROR(MATCH($B212-Annex!$B$9/60,$B:$B),2)))))/Annex!$B$8)/1000,IF(Data!$B$2="",0,"-"))</f>
        <v>4.11464205932793</v>
      </c>
      <c r="BF212" s="50">
        <f>IFERROR((5.670373*10^-8*(BL212+273.15)^4+((Annex!$B$5+Annex!$B$6)*(BL212-Y212)+Annex!$B$7*(BL212-INDEX(BL:BL,IFERROR(MATCH($B212-Annex!$B$9/60,$B:$B),2)))/(60*($B212-INDEX($B:$B,IFERROR(MATCH($B212-Annex!$B$9/60,$B:$B),2)))))/Annex!$B$8)/1000,IF(Data!$B$2="",0,"-"))</f>
        <v>2.9874273373223628</v>
      </c>
      <c r="BG212" s="20">
        <v>802.31299999999999</v>
      </c>
      <c r="BH212" s="20">
        <v>425.65600000000001</v>
      </c>
      <c r="BI212" s="20">
        <v>250.33600000000001</v>
      </c>
      <c r="BJ212" s="20">
        <v>312.07799999999997</v>
      </c>
      <c r="BK212" s="20">
        <v>114.289</v>
      </c>
      <c r="BL212" s="20">
        <v>99.564999999999998</v>
      </c>
    </row>
    <row r="213" spans="1:64" x14ac:dyDescent="0.3">
      <c r="A213" s="5">
        <v>212</v>
      </c>
      <c r="B213" s="19">
        <v>19.166666673263535</v>
      </c>
      <c r="C213" s="20">
        <v>130.00554700000001</v>
      </c>
      <c r="D213" s="20">
        <v>124.460875</v>
      </c>
      <c r="E213" s="20">
        <v>159.333707</v>
      </c>
      <c r="F213" s="49">
        <f>IFERROR(SUM(C213:E213),IF(Data!$B$2="",0,"-"))</f>
        <v>413.80012900000003</v>
      </c>
      <c r="G213" s="50">
        <f>IFERROR(F213-Annex!$B$10,IF(Data!$B$2="",0,"-"))</f>
        <v>137.17212900000004</v>
      </c>
      <c r="H213" s="50">
        <f>IFERROR(-14000*(G213-INDEX(G:G,IFERROR(MATCH($B213-Annex!$B$11/60,$B:$B),2)))/(60*($B213-INDEX($B:$B,IFERROR(MATCH($B213-Annex!$B$11/60,$B:$B),2)))),IF(Data!$B$2="",0,"-"))</f>
        <v>789.51503046617256</v>
      </c>
      <c r="I213" s="20">
        <v>3.8313417900000002</v>
      </c>
      <c r="J213" s="20">
        <v>904.46900000000005</v>
      </c>
      <c r="K213" s="20">
        <v>9.8999999999999993E+37</v>
      </c>
      <c r="L213" s="20">
        <v>771.37099999999998</v>
      </c>
      <c r="M213" s="20">
        <v>73.179000000000002</v>
      </c>
      <c r="N213" s="20">
        <v>772.37099999999998</v>
      </c>
      <c r="O213" s="20">
        <v>774.35199999999998</v>
      </c>
      <c r="P213" s="20">
        <v>108.864</v>
      </c>
      <c r="Q213" s="20">
        <v>489.45299999999997</v>
      </c>
      <c r="R213" s="20">
        <v>745.09900000000005</v>
      </c>
      <c r="S213" s="20">
        <v>-5.8609999999999998</v>
      </c>
      <c r="T213" s="20">
        <v>204.625</v>
      </c>
      <c r="U213" s="20">
        <v>622.70500000000004</v>
      </c>
      <c r="V213" s="20">
        <v>49.524999999999999</v>
      </c>
      <c r="W213" s="20">
        <v>308.755</v>
      </c>
      <c r="X213" s="20">
        <v>712.41899999999998</v>
      </c>
      <c r="Y213" s="20">
        <v>57.655000000000001</v>
      </c>
      <c r="Z213" s="20">
        <v>111.521</v>
      </c>
      <c r="AA213" s="20">
        <v>116.139</v>
      </c>
      <c r="AB213" s="20">
        <v>269.92899999999997</v>
      </c>
      <c r="AC213" s="20">
        <v>87.948999999999998</v>
      </c>
      <c r="AD213" s="20">
        <v>319.02300000000002</v>
      </c>
      <c r="AE213" s="20">
        <v>71.093000000000004</v>
      </c>
      <c r="AF213" s="50">
        <f>IFERROR(AVERAGE(INDEX(AJ:AJ,IFERROR(MATCH($B213-Annex!$B$4/60,$B:$B),2)):AJ213),IF(Data!$B$2="",0,"-"))</f>
        <v>62.893359396218315</v>
      </c>
      <c r="AG213" s="50">
        <f>IFERROR(AVERAGE(INDEX(AK:AK,IFERROR(MATCH($B213-Annex!$B$4/60,$B:$B),2)):AK213),IF(Data!$B$2="",0,"-"))</f>
        <v>-3.1821428571428569E+35</v>
      </c>
      <c r="AH213" s="50">
        <f>IFERROR(AVERAGE(INDEX(AL:AL,IFERROR(MATCH($B213-Annex!$B$4/60,$B:$B),2)):AL213),IF(Data!$B$2="",0,"-"))</f>
        <v>1.7161340989454952</v>
      </c>
      <c r="AI213" s="50">
        <f>IFERROR(AVERAGE(INDEX(AM:AM,IFERROR(MATCH($B213-Annex!$B$4/60,$B:$B),2)):AM213),IF(Data!$B$2="",0,"-"))</f>
        <v>26.243864679488613</v>
      </c>
      <c r="AJ213" s="50">
        <f>IFERROR((5.670373*10^-8*(AN213+273.15)^4+((Annex!$B$5+Annex!$B$6)*(AN213-J213)+Annex!$B$7*(AN213-INDEX(AN:AN,IFERROR(MATCH($B213-Annex!$B$9/60,$B:$B),2)))/(60*($B213-INDEX($B:$B,IFERROR(MATCH($B213-Annex!$B$9/60,$B:$B),2)))))/Annex!$B$8)/1000,IF(Data!$B$2="",0,"-"))</f>
        <v>67.595803706519732</v>
      </c>
      <c r="AK213" s="50">
        <f>IFERROR((5.670373*10^-8*(AO213+273.15)^4+((Annex!$B$5+Annex!$B$6)*(AO213-M213)+Annex!$B$7*(AO213-INDEX(AO:AO,IFERROR(MATCH($B213-Annex!$B$9/60,$B:$B),2)))/(60*($B213-INDEX($B:$B,IFERROR(MATCH($B213-Annex!$B$9/60,$B:$B),2)))))/Annex!$B$8)/1000,IF(Data!$B$2="",0,"-"))</f>
        <v>39.301206347699988</v>
      </c>
      <c r="AL213" s="50">
        <f>IFERROR((5.670373*10^-8*(AP213+273.15)^4+((Annex!$B$5+Annex!$B$6)*(AP213-P213)+Annex!$B$7*(AP213-INDEX(AP:AP,IFERROR(MATCH($B213-Annex!$B$9/60,$B:$B),2)))/(60*($B213-INDEX($B:$B,IFERROR(MATCH($B213-Annex!$B$9/60,$B:$B),2)))))/Annex!$B$8)/1000,IF(Data!$B$2="",0,"-"))</f>
        <v>1.7577372198769894</v>
      </c>
      <c r="AM213" s="50">
        <f>IFERROR((5.670373*10^-8*(AQ213+273.15)^4+((Annex!$B$5+Annex!$B$6)*(AQ213-S213)+Annex!$B$7*(AQ213-INDEX(AQ:AQ,IFERROR(MATCH($B213-Annex!$B$9/60,$B:$B),2)))/(60*($B213-INDEX($B:$B,IFERROR(MATCH($B213-Annex!$B$9/60,$B:$B),2)))))/Annex!$B$8)/1000,IF(Data!$B$2="",0,"-"))</f>
        <v>-75.793086376756762</v>
      </c>
      <c r="AN213" s="20">
        <v>756.36900000000003</v>
      </c>
      <c r="AO213" s="20">
        <v>416.47199999999998</v>
      </c>
      <c r="AP213" s="20">
        <v>92.953000000000003</v>
      </c>
      <c r="AQ213" s="20">
        <v>279.10399999999998</v>
      </c>
      <c r="AR213" s="20">
        <v>624.13</v>
      </c>
      <c r="AS213" s="20">
        <v>94.581000000000003</v>
      </c>
      <c r="AT213" s="20">
        <v>443.97199999999998</v>
      </c>
      <c r="AU213" s="50">
        <f>IFERROR(AVERAGE(INDEX(BA:BA,IFERROR(MATCH($B213-Annex!$B$4/60,$B:$B),2)):BA213),IF(Data!$B$2="",0,"-"))</f>
        <v>75.414918338883126</v>
      </c>
      <c r="AV213" s="50">
        <f>IFERROR(AVERAGE(INDEX(BB:BB,IFERROR(MATCH($B213-Annex!$B$4/60,$B:$B),2)):BB213),IF(Data!$B$2="",0,"-"))</f>
        <v>-3.1821428571428569E+35</v>
      </c>
      <c r="AW213" s="50">
        <f>IFERROR(AVERAGE(INDEX(BC:BC,IFERROR(MATCH($B213-Annex!$B$4/60,$B:$B),2)):BC213),IF(Data!$B$2="",0,"-"))</f>
        <v>10.155549600866719</v>
      </c>
      <c r="AX213" s="50">
        <f>IFERROR(AVERAGE(INDEX(BD:BD,IFERROR(MATCH($B213-Annex!$B$4/60,$B:$B),2)):BD213),IF(Data!$B$2="",0,"-"))</f>
        <v>-9.6410527700783639</v>
      </c>
      <c r="AY213" s="50">
        <f>IFERROR(AVERAGE(INDEX(BE:BE,IFERROR(MATCH($B213-Annex!$B$4/60,$B:$B),2)):BE213),IF(Data!$B$2="",0,"-"))</f>
        <v>3.9582563262883101</v>
      </c>
      <c r="AZ213" s="50">
        <f>IFERROR(AVERAGE(INDEX(BF:BF,IFERROR(MATCH($B213-Annex!$B$4/60,$B:$B),2)):BF213),IF(Data!$B$2="",0,"-"))</f>
        <v>2.9083965235127254</v>
      </c>
      <c r="BA213" s="50">
        <f>IFERROR((5.670373*10^-8*(BG213+273.15)^4+((Annex!$B$5+Annex!$B$6)*(BG213-J213)+Annex!$B$7*(BG213-INDEX(BG:BG,IFERROR(MATCH($B213-Annex!$B$9/60,$B:$B),2)))/(60*($B213-INDEX($B:$B,IFERROR(MATCH($B213-Annex!$B$9/60,$B:$B),2)))))/Annex!$B$8)/1000,IF(Data!$B$2="",0,"-"))</f>
        <v>78.911347589353966</v>
      </c>
      <c r="BB213" s="50">
        <f>IFERROR((5.670373*10^-8*(BH213+273.15)^4+((Annex!$B$5+Annex!$B$6)*(BH213-M213)+Annex!$B$7*(BH213-INDEX(BH:BH,IFERROR(MATCH($B213-Annex!$B$9/60,$B:$B),2)))/(60*($B213-INDEX($B:$B,IFERROR(MATCH($B213-Annex!$B$9/60,$B:$B),2)))))/Annex!$B$8)/1000,IF(Data!$B$2="",0,"-"))</f>
        <v>-39.679646699422342</v>
      </c>
      <c r="BC213" s="50">
        <f>IFERROR((5.670373*10^-8*(BI213+273.15)^4+((Annex!$B$5+Annex!$B$6)*(BI213-P213)+Annex!$B$7*(BI213-INDEX(BI:BI,IFERROR(MATCH($B213-Annex!$B$9/60,$B:$B),2)))/(60*($B213-INDEX($B:$B,IFERROR(MATCH($B213-Annex!$B$9/60,$B:$B),2)))))/Annex!$B$8)/1000,IF(Data!$B$2="",0,"-"))</f>
        <v>10.600242243260384</v>
      </c>
      <c r="BD213" s="50">
        <f>IFERROR((5.670373*10^-8*(BJ213+273.15)^4+((Annex!$B$5+Annex!$B$6)*(BJ213-S213)+Annex!$B$7*(BJ213-INDEX(BJ:BJ,IFERROR(MATCH($B213-Annex!$B$9/60,$B:$B),2)))/(60*($B213-INDEX($B:$B,IFERROR(MATCH($B213-Annex!$B$9/60,$B:$B),2)))))/Annex!$B$8)/1000,IF(Data!$B$2="",0,"-"))</f>
        <v>-91.885352038159581</v>
      </c>
      <c r="BE213" s="50">
        <f>IFERROR((5.670373*10^-8*(BK213+273.15)^4+((Annex!$B$5+Annex!$B$6)*(BK213-V213)+Annex!$B$7*(BK213-INDEX(BK:BK,IFERROR(MATCH($B213-Annex!$B$9/60,$B:$B),2)))/(60*($B213-INDEX($B:$B,IFERROR(MATCH($B213-Annex!$B$9/60,$B:$B),2)))))/Annex!$B$8)/1000,IF(Data!$B$2="",0,"-"))</f>
        <v>4.1492655300760743</v>
      </c>
      <c r="BF213" s="50">
        <f>IFERROR((5.670373*10^-8*(BL213+273.15)^4+((Annex!$B$5+Annex!$B$6)*(BL213-Y213)+Annex!$B$7*(BL213-INDEX(BL:BL,IFERROR(MATCH($B213-Annex!$B$9/60,$B:$B),2)))/(60*($B213-INDEX($B:$B,IFERROR(MATCH($B213-Annex!$B$9/60,$B:$B),2)))))/Annex!$B$8)/1000,IF(Data!$B$2="",0,"-"))</f>
        <v>3.0204853942126419</v>
      </c>
      <c r="BG213" s="20">
        <v>806.71799999999996</v>
      </c>
      <c r="BH213" s="20">
        <v>273.42599999999999</v>
      </c>
      <c r="BI213" s="20">
        <v>253.37299999999999</v>
      </c>
      <c r="BJ213" s="20">
        <v>113.708</v>
      </c>
      <c r="BK213" s="20">
        <v>115.67</v>
      </c>
      <c r="BL213" s="20">
        <v>100.557</v>
      </c>
    </row>
    <row r="214" spans="1:64" x14ac:dyDescent="0.3">
      <c r="A214" s="5">
        <v>213</v>
      </c>
      <c r="B214" s="19">
        <v>19.266500001540408</v>
      </c>
      <c r="C214" s="20">
        <v>129.98927499999999</v>
      </c>
      <c r="D214" s="20">
        <v>124.399799</v>
      </c>
      <c r="E214" s="20">
        <v>159.23511199999999</v>
      </c>
      <c r="F214" s="49">
        <f>IFERROR(SUM(C214:E214),IF(Data!$B$2="",0,"-"))</f>
        <v>413.62418600000001</v>
      </c>
      <c r="G214" s="50">
        <f>IFERROR(F214-Annex!$B$10,IF(Data!$B$2="",0,"-"))</f>
        <v>136.99618600000002</v>
      </c>
      <c r="H214" s="50">
        <f>IFERROR(-14000*(G214-INDEX(G:G,IFERROR(MATCH($B214-Annex!$B$11/60,$B:$B),2)))/(60*($B214-INDEX($B:$B,IFERROR(MATCH($B214-Annex!$B$11/60,$B:$B),2)))),IF(Data!$B$2="",0,"-"))</f>
        <v>758.20937317171297</v>
      </c>
      <c r="I214" s="20">
        <v>4.1199168799999999</v>
      </c>
      <c r="J214" s="20">
        <v>910.23699999999997</v>
      </c>
      <c r="K214" s="20">
        <v>9.8999999999999993E+37</v>
      </c>
      <c r="L214" s="20">
        <v>779.54600000000005</v>
      </c>
      <c r="M214" s="20">
        <v>72.870999999999995</v>
      </c>
      <c r="N214" s="20">
        <v>490.28699999999998</v>
      </c>
      <c r="O214" s="20">
        <v>776.61</v>
      </c>
      <c r="P214" s="20">
        <v>103.17700000000001</v>
      </c>
      <c r="Q214" s="20">
        <v>462.16800000000001</v>
      </c>
      <c r="R214" s="20">
        <v>764.78899999999999</v>
      </c>
      <c r="S214" s="20">
        <v>9.6509999999999998</v>
      </c>
      <c r="T214" s="20">
        <v>120.07899999999999</v>
      </c>
      <c r="U214" s="20">
        <v>629.71299999999997</v>
      </c>
      <c r="V214" s="20">
        <v>48.338999999999999</v>
      </c>
      <c r="W214" s="20">
        <v>284.137</v>
      </c>
      <c r="X214" s="20">
        <v>752.83</v>
      </c>
      <c r="Y214" s="20">
        <v>58.136000000000003</v>
      </c>
      <c r="Z214" s="20">
        <v>131.29400000000001</v>
      </c>
      <c r="AA214" s="20">
        <v>118.1</v>
      </c>
      <c r="AB214" s="20">
        <v>-3.8519999999999999</v>
      </c>
      <c r="AC214" s="20">
        <v>91.084999999999994</v>
      </c>
      <c r="AD214" s="20">
        <v>395.98399999999998</v>
      </c>
      <c r="AE214" s="20">
        <v>72.17</v>
      </c>
      <c r="AF214" s="50">
        <f>IFERROR(AVERAGE(INDEX(AJ:AJ,IFERROR(MATCH($B214-Annex!$B$4/60,$B:$B),2)):AJ214),IF(Data!$B$2="",0,"-"))</f>
        <v>64.584903052108345</v>
      </c>
      <c r="AG214" s="50">
        <f>IFERROR(AVERAGE(INDEX(AK:AK,IFERROR(MATCH($B214-Annex!$B$4/60,$B:$B),2)):AK214),IF(Data!$B$2="",0,"-"))</f>
        <v>17.272645692469339</v>
      </c>
      <c r="AH214" s="50">
        <f>IFERROR(AVERAGE(INDEX(AL:AL,IFERROR(MATCH($B214-Annex!$B$4/60,$B:$B),2)):AL214),IF(Data!$B$2="",0,"-"))</f>
        <v>1.7402175839180098</v>
      </c>
      <c r="AI214" s="50">
        <f>IFERROR(AVERAGE(INDEX(AM:AM,IFERROR(MATCH($B214-Annex!$B$4/60,$B:$B),2)):AM214),IF(Data!$B$2="",0,"-"))</f>
        <v>20.070027809694867</v>
      </c>
      <c r="AJ214" s="50">
        <f>IFERROR((5.670373*10^-8*(AN214+273.15)^4+((Annex!$B$5+Annex!$B$6)*(AN214-J214)+Annex!$B$7*(AN214-INDEX(AN:AN,IFERROR(MATCH($B214-Annex!$B$9/60,$B:$B),2)))/(60*($B214-INDEX($B:$B,IFERROR(MATCH($B214-Annex!$B$9/60,$B:$B),2)))))/Annex!$B$8)/1000,IF(Data!$B$2="",0,"-"))</f>
        <v>70.710336047990566</v>
      </c>
      <c r="AK214" s="50">
        <f>IFERROR((5.670373*10^-8*(AO214+273.15)^4+((Annex!$B$5+Annex!$B$6)*(AO214-M214)+Annex!$B$7*(AO214-INDEX(AO:AO,IFERROR(MATCH($B214-Annex!$B$9/60,$B:$B),2)))/(60*($B214-INDEX($B:$B,IFERROR(MATCH($B214-Annex!$B$9/60,$B:$B),2)))))/Annex!$B$8)/1000,IF(Data!$B$2="",0,"-"))</f>
        <v>-77.839816147736727</v>
      </c>
      <c r="AL214" s="50">
        <f>IFERROR((5.670373*10^-8*(AP214+273.15)^4+((Annex!$B$5+Annex!$B$6)*(AP214-P214)+Annex!$B$7*(AP214-INDEX(AP:AP,IFERROR(MATCH($B214-Annex!$B$9/60,$B:$B),2)))/(60*($B214-INDEX($B:$B,IFERROR(MATCH($B214-Annex!$B$9/60,$B:$B),2)))))/Annex!$B$8)/1000,IF(Data!$B$2="",0,"-"))</f>
        <v>1.9673212730202096</v>
      </c>
      <c r="AM214" s="50">
        <f>IFERROR((5.670373*10^-8*(AQ214+273.15)^4+((Annex!$B$5+Annex!$B$6)*(AQ214-S214)+Annex!$B$7*(AQ214-INDEX(AQ:AQ,IFERROR(MATCH($B214-Annex!$B$9/60,$B:$B),2)))/(60*($B214-INDEX($B:$B,IFERROR(MATCH($B214-Annex!$B$9/60,$B:$B),2)))))/Annex!$B$8)/1000,IF(Data!$B$2="",0,"-"))</f>
        <v>-48.850262966629224</v>
      </c>
      <c r="AN214" s="20">
        <v>765.39200000000005</v>
      </c>
      <c r="AO214" s="20">
        <v>262.77499999999998</v>
      </c>
      <c r="AP214" s="20">
        <v>94.238</v>
      </c>
      <c r="AQ214" s="20">
        <v>274.79399999999998</v>
      </c>
      <c r="AR214" s="20">
        <v>625.25199999999995</v>
      </c>
      <c r="AS214" s="20">
        <v>95.334999999999994</v>
      </c>
      <c r="AT214" s="20">
        <v>469.791</v>
      </c>
      <c r="AU214" s="50">
        <f>IFERROR(AVERAGE(INDEX(BA:BA,IFERROR(MATCH($B214-Annex!$B$4/60,$B:$B),2)):BA214),IF(Data!$B$2="",0,"-"))</f>
        <v>76.787980561385311</v>
      </c>
      <c r="AV214" s="50">
        <f>IFERROR(AVERAGE(INDEX(BB:BB,IFERROR(MATCH($B214-Annex!$B$4/60,$B:$B),2)):BB214),IF(Data!$B$2="",0,"-"))</f>
        <v>23.648562791823412</v>
      </c>
      <c r="AW214" s="50">
        <f>IFERROR(AVERAGE(INDEX(BC:BC,IFERROR(MATCH($B214-Annex!$B$4/60,$B:$B),2)):BC214),IF(Data!$B$2="",0,"-"))</f>
        <v>10.317383073848504</v>
      </c>
      <c r="AX214" s="50">
        <f>IFERROR(AVERAGE(INDEX(BD:BD,IFERROR(MATCH($B214-Annex!$B$4/60,$B:$B),2)):BD214),IF(Data!$B$2="",0,"-"))</f>
        <v>-9.2990202154451449</v>
      </c>
      <c r="AY214" s="50">
        <f>IFERROR(AVERAGE(INDEX(BE:BE,IFERROR(MATCH($B214-Annex!$B$4/60,$B:$B),2)):BE214),IF(Data!$B$2="",0,"-"))</f>
        <v>4.0305789641554615</v>
      </c>
      <c r="AZ214" s="50">
        <f>IFERROR(AVERAGE(INDEX(BF:BF,IFERROR(MATCH($B214-Annex!$B$4/60,$B:$B),2)):BF214),IF(Data!$B$2="",0,"-"))</f>
        <v>2.9391814035103185</v>
      </c>
      <c r="BA214" s="50">
        <f>IFERROR((5.670373*10^-8*(BG214+273.15)^4+((Annex!$B$5+Annex!$B$6)*(BG214-J214)+Annex!$B$7*(BG214-INDEX(BG:BG,IFERROR(MATCH($B214-Annex!$B$9/60,$B:$B),2)))/(60*($B214-INDEX($B:$B,IFERROR(MATCH($B214-Annex!$B$9/60,$B:$B),2)))))/Annex!$B$8)/1000,IF(Data!$B$2="",0,"-"))</f>
        <v>81.84751752045517</v>
      </c>
      <c r="BB214" s="50">
        <f>IFERROR((5.670373*10^-8*(BH214+273.15)^4+((Annex!$B$5+Annex!$B$6)*(BH214-M214)+Annex!$B$7*(BH214-INDEX(BH:BH,IFERROR(MATCH($B214-Annex!$B$9/60,$B:$B),2)))/(60*($B214-INDEX($B:$B,IFERROR(MATCH($B214-Annex!$B$9/60,$B:$B),2)))))/Annex!$B$8)/1000,IF(Data!$B$2="",0,"-"))</f>
        <v>1.4985759051409551</v>
      </c>
      <c r="BC214" s="50">
        <f>IFERROR((5.670373*10^-8*(BI214+273.15)^4+((Annex!$B$5+Annex!$B$6)*(BI214-P214)+Annex!$B$7*(BI214-INDEX(BI:BI,IFERROR(MATCH($B214-Annex!$B$9/60,$B:$B),2)))/(60*($B214-INDEX($B:$B,IFERROR(MATCH($B214-Annex!$B$9/60,$B:$B),2)))))/Annex!$B$8)/1000,IF(Data!$B$2="",0,"-"))</f>
        <v>10.997641469367503</v>
      </c>
      <c r="BD214" s="50">
        <f>IFERROR((5.670373*10^-8*(BJ214+273.15)^4+((Annex!$B$5+Annex!$B$6)*(BJ214-S214)+Annex!$B$7*(BJ214-INDEX(BJ:BJ,IFERROR(MATCH($B214-Annex!$B$9/60,$B:$B),2)))/(60*($B214-INDEX($B:$B,IFERROR(MATCH($B214-Annex!$B$9/60,$B:$B),2)))))/Annex!$B$8)/1000,IF(Data!$B$2="",0,"-"))</f>
        <v>-59.095353092133863</v>
      </c>
      <c r="BE214" s="50">
        <f>IFERROR((5.670373*10^-8*(BK214+273.15)^4+((Annex!$B$5+Annex!$B$6)*(BK214-V214)+Annex!$B$7*(BK214-INDEX(BK:BK,IFERROR(MATCH($B214-Annex!$B$9/60,$B:$B),2)))/(60*($B214-INDEX($B:$B,IFERROR(MATCH($B214-Annex!$B$9/60,$B:$B),2)))))/Annex!$B$8)/1000,IF(Data!$B$2="",0,"-"))</f>
        <v>4.295138268325033</v>
      </c>
      <c r="BF214" s="50">
        <f>IFERROR((5.670373*10^-8*(BL214+273.15)^4+((Annex!$B$5+Annex!$B$6)*(BL214-Y214)+Annex!$B$7*(BL214-INDEX(BL:BL,IFERROR(MATCH($B214-Annex!$B$9/60,$B:$B),2)))/(60*($B214-INDEX($B:$B,IFERROR(MATCH($B214-Annex!$B$9/60,$B:$B),2)))))/Annex!$B$8)/1000,IF(Data!$B$2="",0,"-"))</f>
        <v>3.0657058698543951</v>
      </c>
      <c r="BG214" s="20">
        <v>813.23699999999997</v>
      </c>
      <c r="BH214" s="20">
        <v>389.74700000000001</v>
      </c>
      <c r="BI214" s="20">
        <v>256.96199999999999</v>
      </c>
      <c r="BJ214" s="20">
        <v>171.41499999999999</v>
      </c>
      <c r="BK214" s="20">
        <v>117.371</v>
      </c>
      <c r="BL214" s="20">
        <v>101.66</v>
      </c>
    </row>
    <row r="215" spans="1:64" x14ac:dyDescent="0.3">
      <c r="A215" s="5">
        <v>214</v>
      </c>
      <c r="B215" s="19">
        <v>19.362500002607703</v>
      </c>
      <c r="C215" s="20">
        <v>129.83712600000001</v>
      </c>
      <c r="D215" s="20">
        <v>124.239358</v>
      </c>
      <c r="E215" s="20">
        <v>159.13487699999999</v>
      </c>
      <c r="F215" s="49">
        <f>IFERROR(SUM(C215:E215),IF(Data!$B$2="",0,"-"))</f>
        <v>413.21136100000001</v>
      </c>
      <c r="G215" s="50">
        <f>IFERROR(F215-Annex!$B$10,IF(Data!$B$2="",0,"-"))</f>
        <v>136.58336100000002</v>
      </c>
      <c r="H215" s="50">
        <f>IFERROR(-14000*(G215-INDEX(G:G,IFERROR(MATCH($B215-Annex!$B$11/60,$B:$B),2)))/(60*($B215-INDEX($B:$B,IFERROR(MATCH($B215-Annex!$B$11/60,$B:$B),2)))),IF(Data!$B$2="",0,"-"))</f>
        <v>768.32188785768017</v>
      </c>
      <c r="I215" s="20">
        <v>4.2435919200000001</v>
      </c>
      <c r="J215" s="20">
        <v>908.93600000000004</v>
      </c>
      <c r="K215" s="20">
        <v>9.8999999999999993E+37</v>
      </c>
      <c r="L215" s="20">
        <v>790.05200000000002</v>
      </c>
      <c r="M215" s="20">
        <v>163.583</v>
      </c>
      <c r="N215" s="20">
        <v>902.79899999999998</v>
      </c>
      <c r="O215" s="20">
        <v>783.779</v>
      </c>
      <c r="P215" s="20">
        <v>101.78100000000001</v>
      </c>
      <c r="Q215" s="20">
        <v>480.33600000000001</v>
      </c>
      <c r="R215" s="20">
        <v>762.09100000000001</v>
      </c>
      <c r="S215" s="20">
        <v>45.863999999999997</v>
      </c>
      <c r="T215" s="20">
        <v>294.42899999999997</v>
      </c>
      <c r="U215" s="20">
        <v>640.875</v>
      </c>
      <c r="V215" s="20">
        <v>46.523000000000003</v>
      </c>
      <c r="W215" s="20">
        <v>301.05</v>
      </c>
      <c r="X215" s="20">
        <v>759.85699999999997</v>
      </c>
      <c r="Y215" s="20">
        <v>58.427999999999997</v>
      </c>
      <c r="Z215" s="20">
        <v>162.69499999999999</v>
      </c>
      <c r="AA215" s="20">
        <v>121.60599999999999</v>
      </c>
      <c r="AB215" s="20">
        <v>99.161000000000001</v>
      </c>
      <c r="AC215" s="20">
        <v>97.632000000000005</v>
      </c>
      <c r="AD215" s="20">
        <v>286.91000000000003</v>
      </c>
      <c r="AE215" s="20">
        <v>73.914000000000001</v>
      </c>
      <c r="AF215" s="50">
        <f>IFERROR(AVERAGE(INDEX(AJ:AJ,IFERROR(MATCH($B215-Annex!$B$4/60,$B:$B),2)):AJ215),IF(Data!$B$2="",0,"-"))</f>
        <v>66.507927242942216</v>
      </c>
      <c r="AG215" s="50">
        <f>IFERROR(AVERAGE(INDEX(AK:AK,IFERROR(MATCH($B215-Annex!$B$4/60,$B:$B),2)):AK215),IF(Data!$B$2="",0,"-"))</f>
        <v>-23.547442281371112</v>
      </c>
      <c r="AH215" s="50">
        <f>IFERROR(AVERAGE(INDEX(AL:AL,IFERROR(MATCH($B215-Annex!$B$4/60,$B:$B),2)):AL215),IF(Data!$B$2="",0,"-"))</f>
        <v>1.8022196572516156</v>
      </c>
      <c r="AI215" s="50">
        <f>IFERROR(AVERAGE(INDEX(AM:AM,IFERROR(MATCH($B215-Annex!$B$4/60,$B:$B),2)):AM215),IF(Data!$B$2="",0,"-"))</f>
        <v>15.891691856272331</v>
      </c>
      <c r="AJ215" s="50">
        <f>IFERROR((5.670373*10^-8*(AN215+273.15)^4+((Annex!$B$5+Annex!$B$6)*(AN215-J215)+Annex!$B$7*(AN215-INDEX(AN:AN,IFERROR(MATCH($B215-Annex!$B$9/60,$B:$B),2)))/(60*($B215-INDEX($B:$B,IFERROR(MATCH($B215-Annex!$B$9/60,$B:$B),2)))))/Annex!$B$8)/1000,IF(Data!$B$2="",0,"-"))</f>
        <v>73.566872371688063</v>
      </c>
      <c r="AK215" s="50">
        <f>IFERROR((5.670373*10^-8*(AO215+273.15)^4+((Annex!$B$5+Annex!$B$6)*(AO215-M215)+Annex!$B$7*(AO215-INDEX(AO:AO,IFERROR(MATCH($B215-Annex!$B$9/60,$B:$B),2)))/(60*($B215-INDEX($B:$B,IFERROR(MATCH($B215-Annex!$B$9/60,$B:$B),2)))))/Annex!$B$8)/1000,IF(Data!$B$2="",0,"-"))</f>
        <v>2.6800979068390069</v>
      </c>
      <c r="AL215" s="50">
        <f>IFERROR((5.670373*10^-8*(AP215+273.15)^4+((Annex!$B$5+Annex!$B$6)*(AP215-P215)+Annex!$B$7*(AP215-INDEX(AP:AP,IFERROR(MATCH($B215-Annex!$B$9/60,$B:$B),2)))/(60*($B215-INDEX($B:$B,IFERROR(MATCH($B215-Annex!$B$9/60,$B:$B),2)))))/Annex!$B$8)/1000,IF(Data!$B$2="",0,"-"))</f>
        <v>2.137725530422351</v>
      </c>
      <c r="AM215" s="50">
        <f>IFERROR((5.670373*10^-8*(AQ215+273.15)^4+((Annex!$B$5+Annex!$B$6)*(AQ215-S215)+Annex!$B$7*(AQ215-INDEX(AQ:AQ,IFERROR(MATCH($B215-Annex!$B$9/60,$B:$B),2)))/(60*($B215-INDEX($B:$B,IFERROR(MATCH($B215-Annex!$B$9/60,$B:$B),2)))))/Annex!$B$8)/1000,IF(Data!$B$2="",0,"-"))</f>
        <v>-15.732359585916871</v>
      </c>
      <c r="AN215" s="20">
        <v>774.74900000000002</v>
      </c>
      <c r="AO215" s="20">
        <v>387.09800000000001</v>
      </c>
      <c r="AP215" s="20">
        <v>95.694999999999993</v>
      </c>
      <c r="AQ215" s="20">
        <v>226.84800000000001</v>
      </c>
      <c r="AR215" s="20">
        <v>626.375</v>
      </c>
      <c r="AS215" s="20">
        <v>96.088999999999999</v>
      </c>
      <c r="AT215" s="20">
        <v>477.73</v>
      </c>
      <c r="AU215" s="50">
        <f>IFERROR(AVERAGE(INDEX(BA:BA,IFERROR(MATCH($B215-Annex!$B$4/60,$B:$B),2)):BA215),IF(Data!$B$2="",0,"-"))</f>
        <v>78.673885911747064</v>
      </c>
      <c r="AV215" s="50">
        <f>IFERROR(AVERAGE(INDEX(BB:BB,IFERROR(MATCH($B215-Annex!$B$4/60,$B:$B),2)):BB215),IF(Data!$B$2="",0,"-"))</f>
        <v>31.704080720958405</v>
      </c>
      <c r="AW215" s="50">
        <f>IFERROR(AVERAGE(INDEX(BC:BC,IFERROR(MATCH($B215-Annex!$B$4/60,$B:$B),2)):BC215),IF(Data!$B$2="",0,"-"))</f>
        <v>10.553265046575703</v>
      </c>
      <c r="AX215" s="50">
        <f>IFERROR(AVERAGE(INDEX(BD:BD,IFERROR(MATCH($B215-Annex!$B$4/60,$B:$B),2)):BD215),IF(Data!$B$2="",0,"-"))</f>
        <v>-7.4575850892839242</v>
      </c>
      <c r="AY215" s="50">
        <f>IFERROR(AVERAGE(INDEX(BE:BE,IFERROR(MATCH($B215-Annex!$B$4/60,$B:$B),2)):BE215),IF(Data!$B$2="",0,"-"))</f>
        <v>4.1207935913994795</v>
      </c>
      <c r="AZ215" s="50">
        <f>IFERROR(AVERAGE(INDEX(BF:BF,IFERROR(MATCH($B215-Annex!$B$4/60,$B:$B),2)):BF215),IF(Data!$B$2="",0,"-"))</f>
        <v>2.9781267497138901</v>
      </c>
      <c r="BA215" s="50">
        <f>IFERROR((5.670373*10^-8*(BG215+273.15)^4+((Annex!$B$5+Annex!$B$6)*(BG215-J215)+Annex!$B$7*(BG215-INDEX(BG:BG,IFERROR(MATCH($B215-Annex!$B$9/60,$B:$B),2)))/(60*($B215-INDEX($B:$B,IFERROR(MATCH($B215-Annex!$B$9/60,$B:$B),2)))))/Annex!$B$8)/1000,IF(Data!$B$2="",0,"-"))</f>
        <v>85.207140536304934</v>
      </c>
      <c r="BB215" s="50">
        <f>IFERROR((5.670373*10^-8*(BH215+273.15)^4+((Annex!$B$5+Annex!$B$6)*(BH215-M215)+Annex!$B$7*(BH215-INDEX(BH:BH,IFERROR(MATCH($B215-Annex!$B$9/60,$B:$B),2)))/(60*($B215-INDEX($B:$B,IFERROR(MATCH($B215-Annex!$B$9/60,$B:$B),2)))))/Annex!$B$8)/1000,IF(Data!$B$2="",0,"-"))</f>
        <v>31.089663087646791</v>
      </c>
      <c r="BC215" s="50">
        <f>IFERROR((5.670373*10^-8*(BI215+273.15)^4+((Annex!$B$5+Annex!$B$6)*(BI215-P215)+Annex!$B$7*(BI215-INDEX(BI:BI,IFERROR(MATCH($B215-Annex!$B$9/60,$B:$B),2)))/(60*($B215-INDEX($B:$B,IFERROR(MATCH($B215-Annex!$B$9/60,$B:$B),2)))))/Annex!$B$8)/1000,IF(Data!$B$2="",0,"-"))</f>
        <v>11.536186068844847</v>
      </c>
      <c r="BD215" s="50">
        <f>IFERROR((5.670373*10^-8*(BJ215+273.15)^4+((Annex!$B$5+Annex!$B$6)*(BJ215-S215)+Annex!$B$7*(BJ215-INDEX(BJ:BJ,IFERROR(MATCH($B215-Annex!$B$9/60,$B:$B),2)))/(60*($B215-INDEX($B:$B,IFERROR(MATCH($B215-Annex!$B$9/60,$B:$B),2)))))/Annex!$B$8)/1000,IF(Data!$B$2="",0,"-"))</f>
        <v>76.320383628129747</v>
      </c>
      <c r="BE215" s="50">
        <f>IFERROR((5.670373*10^-8*(BK215+273.15)^4+((Annex!$B$5+Annex!$B$6)*(BK215-V215)+Annex!$B$7*(BK215-INDEX(BK:BK,IFERROR(MATCH($B215-Annex!$B$9/60,$B:$B),2)))/(60*($B215-INDEX($B:$B,IFERROR(MATCH($B215-Annex!$B$9/60,$B:$B),2)))))/Annex!$B$8)/1000,IF(Data!$B$2="",0,"-"))</f>
        <v>4.5112595032195841</v>
      </c>
      <c r="BF215" s="50">
        <f>IFERROR((5.670373*10^-8*(BL215+273.15)^4+((Annex!$B$5+Annex!$B$6)*(BL215-Y215)+Annex!$B$7*(BL215-INDEX(BL:BL,IFERROR(MATCH($B215-Annex!$B$9/60,$B:$B),2)))/(60*($B215-INDEX($B:$B,IFERROR(MATCH($B215-Annex!$B$9/60,$B:$B),2)))))/Annex!$B$8)/1000,IF(Data!$B$2="",0,"-"))</f>
        <v>3.1405264880570276</v>
      </c>
      <c r="BG215" s="20">
        <v>820.39499999999998</v>
      </c>
      <c r="BH215" s="20">
        <v>319.5</v>
      </c>
      <c r="BI215" s="20">
        <v>260.86099999999999</v>
      </c>
      <c r="BJ215" s="20">
        <v>263.08800000000002</v>
      </c>
      <c r="BK215" s="20">
        <v>119.107</v>
      </c>
      <c r="BL215" s="20">
        <v>102.815</v>
      </c>
    </row>
    <row r="216" spans="1:64" x14ac:dyDescent="0.3">
      <c r="A216" s="5">
        <v>215</v>
      </c>
      <c r="B216" s="19">
        <v>19.458333340007812</v>
      </c>
      <c r="C216" s="20">
        <v>129.85258400000001</v>
      </c>
      <c r="D216" s="20">
        <v>124.12127099999999</v>
      </c>
      <c r="E216" s="20">
        <v>159.000428</v>
      </c>
      <c r="F216" s="49">
        <f>IFERROR(SUM(C216:E216),IF(Data!$B$2="",0,"-"))</f>
        <v>412.97428300000001</v>
      </c>
      <c r="G216" s="50">
        <f>IFERROR(F216-Annex!$B$10,IF(Data!$B$2="",0,"-"))</f>
        <v>136.34628300000003</v>
      </c>
      <c r="H216" s="50">
        <f>IFERROR(-14000*(G216-INDEX(G:G,IFERROR(MATCH($B216-Annex!$B$11/60,$B:$B),2)))/(60*($B216-INDEX($B:$B,IFERROR(MATCH($B216-Annex!$B$11/60,$B:$B),2)))),IF(Data!$B$2="",0,"-"))</f>
        <v>760.05534100517968</v>
      </c>
      <c r="I216" s="20">
        <v>4.2848169299999999</v>
      </c>
      <c r="J216" s="20">
        <v>904.17200000000003</v>
      </c>
      <c r="K216" s="20">
        <v>9.8999999999999993E+37</v>
      </c>
      <c r="L216" s="20">
        <v>793.22900000000004</v>
      </c>
      <c r="M216" s="20">
        <v>154.79</v>
      </c>
      <c r="N216" s="20">
        <v>840.346</v>
      </c>
      <c r="O216" s="20">
        <v>786.06600000000003</v>
      </c>
      <c r="P216" s="20">
        <v>104.95699999999999</v>
      </c>
      <c r="Q216" s="20">
        <v>485.2</v>
      </c>
      <c r="R216" s="20">
        <v>770.274</v>
      </c>
      <c r="S216" s="20">
        <v>40.421999999999997</v>
      </c>
      <c r="T216" s="20">
        <v>498.97899999999998</v>
      </c>
      <c r="U216" s="20">
        <v>651.94200000000001</v>
      </c>
      <c r="V216" s="20">
        <v>46.996000000000002</v>
      </c>
      <c r="W216" s="20">
        <v>203.03399999999999</v>
      </c>
      <c r="X216" s="20">
        <v>790.05700000000002</v>
      </c>
      <c r="Y216" s="20">
        <v>58.073</v>
      </c>
      <c r="Z216" s="20">
        <v>241.53200000000001</v>
      </c>
      <c r="AA216" s="20">
        <v>126.246</v>
      </c>
      <c r="AB216" s="20">
        <v>219.73</v>
      </c>
      <c r="AC216" s="20">
        <v>106.336</v>
      </c>
      <c r="AD216" s="20">
        <v>217.02500000000001</v>
      </c>
      <c r="AE216" s="20">
        <v>75.628</v>
      </c>
      <c r="AF216" s="50">
        <f>IFERROR(AVERAGE(INDEX(AJ:AJ,IFERROR(MATCH($B216-Annex!$B$4/60,$B:$B),2)):AJ216),IF(Data!$B$2="",0,"-"))</f>
        <v>68.567365701895298</v>
      </c>
      <c r="AG216" s="50">
        <f>IFERROR(AVERAGE(INDEX(AK:AK,IFERROR(MATCH($B216-Annex!$B$4/60,$B:$B),2)):AK216),IF(Data!$B$2="",0,"-"))</f>
        <v>-14.079541101718727</v>
      </c>
      <c r="AH216" s="50">
        <f>IFERROR(AVERAGE(INDEX(AL:AL,IFERROR(MATCH($B216-Annex!$B$4/60,$B:$B),2)):AL216),IF(Data!$B$2="",0,"-"))</f>
        <v>1.893652846749178</v>
      </c>
      <c r="AI216" s="50">
        <f>IFERROR(AVERAGE(INDEX(AM:AM,IFERROR(MATCH($B216-Annex!$B$4/60,$B:$B),2)):AM216),IF(Data!$B$2="",0,"-"))</f>
        <v>10.761972660120668</v>
      </c>
      <c r="AJ216" s="50">
        <f>IFERROR((5.670373*10^-8*(AN216+273.15)^4+((Annex!$B$5+Annex!$B$6)*(AN216-J216)+Annex!$B$7*(AN216-INDEX(AN:AN,IFERROR(MATCH($B216-Annex!$B$9/60,$B:$B),2)))/(60*($B216-INDEX($B:$B,IFERROR(MATCH($B216-Annex!$B$9/60,$B:$B),2)))))/Annex!$B$8)/1000,IF(Data!$B$2="",0,"-"))</f>
        <v>75.836963138325146</v>
      </c>
      <c r="AK216" s="50">
        <f>IFERROR((5.670373*10^-8*(AO216+273.15)^4+((Annex!$B$5+Annex!$B$6)*(AO216-M216)+Annex!$B$7*(AO216-INDEX(AO:AO,IFERROR(MATCH($B216-Annex!$B$9/60,$B:$B),2)))/(60*($B216-INDEX($B:$B,IFERROR(MATCH($B216-Annex!$B$9/60,$B:$B),2)))))/Annex!$B$8)/1000,IF(Data!$B$2="",0,"-"))</f>
        <v>132.38558520807464</v>
      </c>
      <c r="AL216" s="50">
        <f>IFERROR((5.670373*10^-8*(AP216+273.15)^4+((Annex!$B$5+Annex!$B$6)*(AP216-P216)+Annex!$B$7*(AP216-INDEX(AP:AP,IFERROR(MATCH($B216-Annex!$B$9/60,$B:$B),2)))/(60*($B216-INDEX($B:$B,IFERROR(MATCH($B216-Annex!$B$9/60,$B:$B),2)))))/Annex!$B$8)/1000,IF(Data!$B$2="",0,"-"))</f>
        <v>2.348149545058952</v>
      </c>
      <c r="AM216" s="50">
        <f>IFERROR((5.670373*10^-8*(AQ216+273.15)^4+((Annex!$B$5+Annex!$B$6)*(AQ216-S216)+Annex!$B$7*(AQ216-INDEX(AQ:AQ,IFERROR(MATCH($B216-Annex!$B$9/60,$B:$B),2)))/(60*($B216-INDEX($B:$B,IFERROR(MATCH($B216-Annex!$B$9/60,$B:$B),2)))))/Annex!$B$8)/1000,IF(Data!$B$2="",0,"-"))</f>
        <v>20.924056583148964</v>
      </c>
      <c r="AN216" s="20">
        <v>782.97199999999998</v>
      </c>
      <c r="AO216" s="20">
        <v>493.39100000000002</v>
      </c>
      <c r="AP216" s="20">
        <v>97.414000000000001</v>
      </c>
      <c r="AQ216" s="20">
        <v>295.137</v>
      </c>
      <c r="AR216" s="20">
        <v>627.57000000000005</v>
      </c>
      <c r="AS216" s="20">
        <v>96.831000000000003</v>
      </c>
      <c r="AT216" s="20">
        <v>383.863</v>
      </c>
      <c r="AU216" s="50">
        <f>IFERROR(AVERAGE(INDEX(BA:BA,IFERROR(MATCH($B216-Annex!$B$4/60,$B:$B),2)):BA216),IF(Data!$B$2="",0,"-"))</f>
        <v>80.658474360140389</v>
      </c>
      <c r="AV216" s="50">
        <f>IFERROR(AVERAGE(INDEX(BB:BB,IFERROR(MATCH($B216-Annex!$B$4/60,$B:$B),2)):BB216),IF(Data!$B$2="",0,"-"))</f>
        <v>17.901230080458426</v>
      </c>
      <c r="AW216" s="50">
        <f>IFERROR(AVERAGE(INDEX(BC:BC,IFERROR(MATCH($B216-Annex!$B$4/60,$B:$B),2)):BC216),IF(Data!$B$2="",0,"-"))</f>
        <v>10.851698506358501</v>
      </c>
      <c r="AX216" s="50">
        <f>IFERROR(AVERAGE(INDEX(BD:BD,IFERROR(MATCH($B216-Annex!$B$4/60,$B:$B),2)):BD216),IF(Data!$B$2="",0,"-"))</f>
        <v>-2.4300027451274246</v>
      </c>
      <c r="AY216" s="50">
        <f>IFERROR(AVERAGE(INDEX(BE:BE,IFERROR(MATCH($B216-Annex!$B$4/60,$B:$B),2)):BE216),IF(Data!$B$2="",0,"-"))</f>
        <v>4.221259685735121</v>
      </c>
      <c r="AZ216" s="50">
        <f>IFERROR(AVERAGE(INDEX(BF:BF,IFERROR(MATCH($B216-Annex!$B$4/60,$B:$B),2)):BF216),IF(Data!$B$2="",0,"-"))</f>
        <v>3.0424409121625531</v>
      </c>
      <c r="BA216" s="50">
        <f>IFERROR((5.670373*10^-8*(BG216+273.15)^4+((Annex!$B$5+Annex!$B$6)*(BG216-J216)+Annex!$B$7*(BG216-INDEX(BG:BG,IFERROR(MATCH($B216-Annex!$B$9/60,$B:$B),2)))/(60*($B216-INDEX($B:$B,IFERROR(MATCH($B216-Annex!$B$9/60,$B:$B),2)))))/Annex!$B$8)/1000,IF(Data!$B$2="",0,"-"))</f>
        <v>87.000975429669495</v>
      </c>
      <c r="BB216" s="50">
        <f>IFERROR((5.670373*10^-8*(BH216+273.15)^4+((Annex!$B$5+Annex!$B$6)*(BH216-M216)+Annex!$B$7*(BH216-INDEX(BH:BH,IFERROR(MATCH($B216-Annex!$B$9/60,$B:$B),2)))/(60*($B216-INDEX($B:$B,IFERROR(MATCH($B216-Annex!$B$9/60,$B:$B),2)))))/Annex!$B$8)/1000,IF(Data!$B$2="",0,"-"))</f>
        <v>33.609763278707597</v>
      </c>
      <c r="BC216" s="50">
        <f>IFERROR((5.670373*10^-8*(BI216+273.15)^4+((Annex!$B$5+Annex!$B$6)*(BI216-P216)+Annex!$B$7*(BI216-INDEX(BI:BI,IFERROR(MATCH($B216-Annex!$B$9/60,$B:$B),2)))/(60*($B216-INDEX($B:$B,IFERROR(MATCH($B216-Annex!$B$9/60,$B:$B),2)))))/Annex!$B$8)/1000,IF(Data!$B$2="",0,"-"))</f>
        <v>12.063207224538736</v>
      </c>
      <c r="BD216" s="50">
        <f>IFERROR((5.670373*10^-8*(BJ216+273.15)^4+((Annex!$B$5+Annex!$B$6)*(BJ216-S216)+Annex!$B$7*(BJ216-INDEX(BJ:BJ,IFERROR(MATCH($B216-Annex!$B$9/60,$B:$B),2)))/(60*($B216-INDEX($B:$B,IFERROR(MATCH($B216-Annex!$B$9/60,$B:$B),2)))))/Annex!$B$8)/1000,IF(Data!$B$2="",0,"-"))</f>
        <v>57.585671465263928</v>
      </c>
      <c r="BE216" s="50">
        <f>IFERROR((5.670373*10^-8*(BK216+273.15)^4+((Annex!$B$5+Annex!$B$6)*(BK216-V216)+Annex!$B$7*(BK216-INDEX(BK:BK,IFERROR(MATCH($B216-Annex!$B$9/60,$B:$B),2)))/(60*($B216-INDEX($B:$B,IFERROR(MATCH($B216-Annex!$B$9/60,$B:$B),2)))))/Annex!$B$8)/1000,IF(Data!$B$2="",0,"-"))</f>
        <v>4.5884382008750437</v>
      </c>
      <c r="BF216" s="50">
        <f>IFERROR((5.670373*10^-8*(BL216+273.15)^4+((Annex!$B$5+Annex!$B$6)*(BL216-Y216)+Annex!$B$7*(BL216-INDEX(BL:BL,IFERROR(MATCH($B216-Annex!$B$9/60,$B:$B),2)))/(60*($B216-INDEX($B:$B,IFERROR(MATCH($B216-Annex!$B$9/60,$B:$B),2)))))/Annex!$B$8)/1000,IF(Data!$B$2="",0,"-"))</f>
        <v>3.3034268894706074</v>
      </c>
      <c r="BG216" s="20">
        <v>826.22400000000005</v>
      </c>
      <c r="BH216" s="20">
        <v>421.36</v>
      </c>
      <c r="BI216" s="20">
        <v>265.07799999999997</v>
      </c>
      <c r="BJ216" s="20">
        <v>274.88499999999999</v>
      </c>
      <c r="BK216" s="20">
        <v>120.79600000000001</v>
      </c>
      <c r="BL216" s="20">
        <v>104.113</v>
      </c>
    </row>
    <row r="217" spans="1:64" x14ac:dyDescent="0.3">
      <c r="A217" s="5">
        <v>216</v>
      </c>
      <c r="B217" s="19">
        <v>19.554666668409482</v>
      </c>
      <c r="C217" s="20">
        <v>129.64429200000001</v>
      </c>
      <c r="D217" s="20">
        <v>124.07159299999999</v>
      </c>
      <c r="E217" s="20">
        <v>158.69649100000001</v>
      </c>
      <c r="F217" s="49">
        <f>IFERROR(SUM(C217:E217),IF(Data!$B$2="",0,"-"))</f>
        <v>412.41237599999999</v>
      </c>
      <c r="G217" s="50">
        <f>IFERROR(F217-Annex!$B$10,IF(Data!$B$2="",0,"-"))</f>
        <v>135.78437600000001</v>
      </c>
      <c r="H217" s="50">
        <f>IFERROR(-14000*(G217-INDEX(G:G,IFERROR(MATCH($B217-Annex!$B$11/60,$B:$B),2)))/(60*($B217-INDEX($B:$B,IFERROR(MATCH($B217-Annex!$B$11/60,$B:$B),2)))),IF(Data!$B$2="",0,"-"))</f>
        <v>800.07011129698924</v>
      </c>
      <c r="I217" s="20">
        <v>4.3672669600000003</v>
      </c>
      <c r="J217" s="20">
        <v>896.54100000000005</v>
      </c>
      <c r="K217" s="20">
        <v>9.8999999999999993E+37</v>
      </c>
      <c r="L217" s="20">
        <v>797.5</v>
      </c>
      <c r="M217" s="20">
        <v>140.107</v>
      </c>
      <c r="N217" s="20">
        <v>436.452</v>
      </c>
      <c r="O217" s="20">
        <v>790.86300000000006</v>
      </c>
      <c r="P217" s="20">
        <v>105.10299999999999</v>
      </c>
      <c r="Q217" s="20">
        <v>337.15100000000001</v>
      </c>
      <c r="R217" s="20">
        <v>776.74400000000003</v>
      </c>
      <c r="S217" s="20">
        <v>43.24</v>
      </c>
      <c r="T217" s="20">
        <v>269.71800000000002</v>
      </c>
      <c r="U217" s="20">
        <v>659.00800000000004</v>
      </c>
      <c r="V217" s="20">
        <v>47.680999999999997</v>
      </c>
      <c r="W217" s="20">
        <v>343.23599999999999</v>
      </c>
      <c r="X217" s="20">
        <v>783.18799999999999</v>
      </c>
      <c r="Y217" s="20">
        <v>58.802</v>
      </c>
      <c r="Z217" s="20">
        <v>240.714</v>
      </c>
      <c r="AA217" s="20">
        <v>131.447</v>
      </c>
      <c r="AB217" s="20">
        <v>63.975000000000001</v>
      </c>
      <c r="AC217" s="20">
        <v>105.43</v>
      </c>
      <c r="AD217" s="20">
        <v>309.67399999999998</v>
      </c>
      <c r="AE217" s="20">
        <v>79.838999999999999</v>
      </c>
      <c r="AF217" s="50">
        <f>IFERROR(AVERAGE(INDEX(AJ:AJ,IFERROR(MATCH($B217-Annex!$B$4/60,$B:$B),2)):AJ217),IF(Data!$B$2="",0,"-"))</f>
        <v>70.367932932939894</v>
      </c>
      <c r="AG217" s="50">
        <f>IFERROR(AVERAGE(INDEX(AK:AK,IFERROR(MATCH($B217-Annex!$B$4/60,$B:$B),2)):AK217),IF(Data!$B$2="",0,"-"))</f>
        <v>4.9619050153975168</v>
      </c>
      <c r="AH217" s="50">
        <f>IFERROR(AVERAGE(INDEX(AL:AL,IFERROR(MATCH($B217-Annex!$B$4/60,$B:$B),2)):AL217),IF(Data!$B$2="",0,"-"))</f>
        <v>2.0103221956200312</v>
      </c>
      <c r="AI217" s="50">
        <f>IFERROR(AVERAGE(INDEX(AM:AM,IFERROR(MATCH($B217-Annex!$B$4/60,$B:$B),2)):AM217),IF(Data!$B$2="",0,"-"))</f>
        <v>2.9658351708328463</v>
      </c>
      <c r="AJ217" s="50">
        <f>IFERROR((5.670373*10^-8*(AN217+273.15)^4+((Annex!$B$5+Annex!$B$6)*(AN217-J217)+Annex!$B$7*(AN217-INDEX(AN:AN,IFERROR(MATCH($B217-Annex!$B$9/60,$B:$B),2)))/(60*($B217-INDEX($B:$B,IFERROR(MATCH($B217-Annex!$B$9/60,$B:$B),2)))))/Annex!$B$8)/1000,IF(Data!$B$2="",0,"-"))</f>
        <v>76.364212102906293</v>
      </c>
      <c r="AK217" s="50">
        <f>IFERROR((5.670373*10^-8*(AO217+273.15)^4+((Annex!$B$5+Annex!$B$6)*(AO217-M217)+Annex!$B$7*(AO217-INDEX(AO:AO,IFERROR(MATCH($B217-Annex!$B$9/60,$B:$B),2)))/(60*($B217-INDEX($B:$B,IFERROR(MATCH($B217-Annex!$B$9/60,$B:$B),2)))))/Annex!$B$8)/1000,IF(Data!$B$2="",0,"-"))</f>
        <v>-1.7246492673792582</v>
      </c>
      <c r="AL217" s="50">
        <f>IFERROR((5.670373*10^-8*(AP217+273.15)^4+((Annex!$B$5+Annex!$B$6)*(AP217-P217)+Annex!$B$7*(AP217-INDEX(AP:AP,IFERROR(MATCH($B217-Annex!$B$9/60,$B:$B),2)))/(60*($B217-INDEX($B:$B,IFERROR(MATCH($B217-Annex!$B$9/60,$B:$B),2)))))/Annex!$B$8)/1000,IF(Data!$B$2="",0,"-"))</f>
        <v>2.5741546208516937</v>
      </c>
      <c r="AM217" s="50">
        <f>IFERROR((5.670373*10^-8*(AQ217+273.15)^4+((Annex!$B$5+Annex!$B$6)*(AQ217-S217)+Annex!$B$7*(AQ217-INDEX(AQ:AQ,IFERROR(MATCH($B217-Annex!$B$9/60,$B:$B),2)))/(60*($B217-INDEX($B:$B,IFERROR(MATCH($B217-Annex!$B$9/60,$B:$B),2)))))/Annex!$B$8)/1000,IF(Data!$B$2="",0,"-"))</f>
        <v>51.055261534250491</v>
      </c>
      <c r="AN217" s="20">
        <v>789.16700000000003</v>
      </c>
      <c r="AO217" s="20">
        <v>353.553</v>
      </c>
      <c r="AP217" s="20">
        <v>99.242999999999995</v>
      </c>
      <c r="AQ217" s="20">
        <v>311.21199999999999</v>
      </c>
      <c r="AR217" s="20">
        <v>628.78599999999994</v>
      </c>
      <c r="AS217" s="20">
        <v>97.816000000000003</v>
      </c>
      <c r="AT217" s="20">
        <v>476.35500000000002</v>
      </c>
      <c r="AU217" s="50">
        <f>IFERROR(AVERAGE(INDEX(BA:BA,IFERROR(MATCH($B217-Annex!$B$4/60,$B:$B),2)):BA217),IF(Data!$B$2="",0,"-"))</f>
        <v>82.278007063411863</v>
      </c>
      <c r="AV217" s="50">
        <f>IFERROR(AVERAGE(INDEX(BB:BB,IFERROR(MATCH($B217-Annex!$B$4/60,$B:$B),2)):BB217),IF(Data!$B$2="",0,"-"))</f>
        <v>9.8133662677176581</v>
      </c>
      <c r="AW217" s="50">
        <f>IFERROR(AVERAGE(INDEX(BC:BC,IFERROR(MATCH($B217-Annex!$B$4/60,$B:$B),2)):BC217),IF(Data!$B$2="",0,"-"))</f>
        <v>11.17486032891888</v>
      </c>
      <c r="AX217" s="50">
        <f>IFERROR(AVERAGE(INDEX(BD:BD,IFERROR(MATCH($B217-Annex!$B$4/60,$B:$B),2)):BD217),IF(Data!$B$2="",0,"-"))</f>
        <v>-6.1828128243863043</v>
      </c>
      <c r="AY217" s="50">
        <f>IFERROR(AVERAGE(INDEX(BE:BE,IFERROR(MATCH($B217-Annex!$B$4/60,$B:$B),2)):BE217),IF(Data!$B$2="",0,"-"))</f>
        <v>4.342289973827766</v>
      </c>
      <c r="AZ217" s="50">
        <f>IFERROR(AVERAGE(INDEX(BF:BF,IFERROR(MATCH($B217-Annex!$B$4/60,$B:$B),2)):BF217),IF(Data!$B$2="",0,"-"))</f>
        <v>3.1208259281520077</v>
      </c>
      <c r="BA217" s="50">
        <f>IFERROR((5.670373*10^-8*(BG217+273.15)^4+((Annex!$B$5+Annex!$B$6)*(BG217-J217)+Annex!$B$7*(BG217-INDEX(BG:BG,IFERROR(MATCH($B217-Annex!$B$9/60,$B:$B),2)))/(60*($B217-INDEX($B:$B,IFERROR(MATCH($B217-Annex!$B$9/60,$B:$B),2)))))/Annex!$B$8)/1000,IF(Data!$B$2="",0,"-"))</f>
        <v>87.523612283992961</v>
      </c>
      <c r="BB217" s="50">
        <f>IFERROR((5.670373*10^-8*(BH217+273.15)^4+((Annex!$B$5+Annex!$B$6)*(BH217-M217)+Annex!$B$7*(BH217-INDEX(BH:BH,IFERROR(MATCH($B217-Annex!$B$9/60,$B:$B),2)))/(60*($B217-INDEX($B:$B,IFERROR(MATCH($B217-Annex!$B$9/60,$B:$B),2)))))/Annex!$B$8)/1000,IF(Data!$B$2="",0,"-"))</f>
        <v>76.320770113762961</v>
      </c>
      <c r="BC217" s="50">
        <f>IFERROR((5.670373*10^-8*(BI217+273.15)^4+((Annex!$B$5+Annex!$B$6)*(BI217-P217)+Annex!$B$7*(BI217-INDEX(BI:BI,IFERROR(MATCH($B217-Annex!$B$9/60,$B:$B),2)))/(60*($B217-INDEX($B:$B,IFERROR(MATCH($B217-Annex!$B$9/60,$B:$B),2)))))/Annex!$B$8)/1000,IF(Data!$B$2="",0,"-"))</f>
        <v>12.465664341238007</v>
      </c>
      <c r="BD217" s="50">
        <f>IFERROR((5.670373*10^-8*(BJ217+273.15)^4+((Annex!$B$5+Annex!$B$6)*(BJ217-S217)+Annex!$B$7*(BJ217-INDEX(BJ:BJ,IFERROR(MATCH($B217-Annex!$B$9/60,$B:$B),2)))/(60*($B217-INDEX($B:$B,IFERROR(MATCH($B217-Annex!$B$9/60,$B:$B),2)))))/Annex!$B$8)/1000,IF(Data!$B$2="",0,"-"))</f>
        <v>-3.9543042630134768</v>
      </c>
      <c r="BE217" s="50">
        <f>IFERROR((5.670373*10^-8*(BK217+273.15)^4+((Annex!$B$5+Annex!$B$6)*(BK217-V217)+Annex!$B$7*(BK217-INDEX(BK:BK,IFERROR(MATCH($B217-Annex!$B$9/60,$B:$B),2)))/(60*($B217-INDEX($B:$B,IFERROR(MATCH($B217-Annex!$B$9/60,$B:$B),2)))))/Annex!$B$8)/1000,IF(Data!$B$2="",0,"-"))</f>
        <v>4.7398582090926418</v>
      </c>
      <c r="BF217" s="50">
        <f>IFERROR((5.670373*10^-8*(BL217+273.15)^4+((Annex!$B$5+Annex!$B$6)*(BL217-Y217)+Annex!$B$7*(BL217-INDEX(BL:BL,IFERROR(MATCH($B217-Annex!$B$9/60,$B:$B),2)))/(60*($B217-INDEX($B:$B,IFERROR(MATCH($B217-Annex!$B$9/60,$B:$B),2)))))/Annex!$B$8)/1000,IF(Data!$B$2="",0,"-"))</f>
        <v>3.4046038675930936</v>
      </c>
      <c r="BG217" s="20">
        <v>830.85900000000004</v>
      </c>
      <c r="BH217" s="20">
        <v>440.06900000000002</v>
      </c>
      <c r="BI217" s="20">
        <v>269.33699999999999</v>
      </c>
      <c r="BJ217" s="20">
        <v>236.45699999999999</v>
      </c>
      <c r="BK217" s="20">
        <v>122.748</v>
      </c>
      <c r="BL217" s="20">
        <v>105.43</v>
      </c>
    </row>
    <row r="218" spans="1:64" x14ac:dyDescent="0.3">
      <c r="A218" s="5">
        <v>217</v>
      </c>
      <c r="B218" s="19">
        <v>19.65050000580959</v>
      </c>
      <c r="C218" s="20">
        <v>129.55804699999999</v>
      </c>
      <c r="D218" s="20">
        <v>124.007248</v>
      </c>
      <c r="E218" s="20">
        <v>158.697307</v>
      </c>
      <c r="F218" s="49">
        <f>IFERROR(SUM(C218:E218),IF(Data!$B$2="",0,"-"))</f>
        <v>412.26260200000002</v>
      </c>
      <c r="G218" s="50">
        <f>IFERROR(F218-Annex!$B$10,IF(Data!$B$2="",0,"-"))</f>
        <v>135.63460200000003</v>
      </c>
      <c r="H218" s="50">
        <f>IFERROR(-14000*(G218-INDEX(G:G,IFERROR(MATCH($B218-Annex!$B$11/60,$B:$B),2)))/(60*($B218-INDEX($B:$B,IFERROR(MATCH($B218-Annex!$B$11/60,$B:$B),2)))),IF(Data!$B$2="",0,"-"))</f>
        <v>765.09473334536005</v>
      </c>
      <c r="I218" s="20">
        <v>4.3672669600000003</v>
      </c>
      <c r="J218" s="20">
        <v>907.02499999999998</v>
      </c>
      <c r="K218" s="20">
        <v>9.8999999999999993E+37</v>
      </c>
      <c r="L218" s="20">
        <v>801.26099999999997</v>
      </c>
      <c r="M218" s="20">
        <v>87.38</v>
      </c>
      <c r="N218" s="20">
        <v>1127.482</v>
      </c>
      <c r="O218" s="20">
        <v>790.39499999999998</v>
      </c>
      <c r="P218" s="20">
        <v>109.101</v>
      </c>
      <c r="Q218" s="20">
        <v>308.03300000000002</v>
      </c>
      <c r="R218" s="20">
        <v>795.24699999999996</v>
      </c>
      <c r="S218" s="20">
        <v>28.209</v>
      </c>
      <c r="T218" s="20">
        <v>325.54500000000002</v>
      </c>
      <c r="U218" s="20">
        <v>662.17499999999995</v>
      </c>
      <c r="V218" s="20">
        <v>48.92</v>
      </c>
      <c r="W218" s="20">
        <v>315.27999999999997</v>
      </c>
      <c r="X218" s="20">
        <v>790.34299999999996</v>
      </c>
      <c r="Y218" s="20">
        <v>59.112000000000002</v>
      </c>
      <c r="Z218" s="20">
        <v>157.73599999999999</v>
      </c>
      <c r="AA218" s="20">
        <v>136.238</v>
      </c>
      <c r="AB218" s="20">
        <v>291.64299999999997</v>
      </c>
      <c r="AC218" s="20">
        <v>105.172</v>
      </c>
      <c r="AD218" s="20">
        <v>284.839</v>
      </c>
      <c r="AE218" s="20">
        <v>81.325999999999993</v>
      </c>
      <c r="AF218" s="50">
        <f>IFERROR(AVERAGE(INDEX(AJ:AJ,IFERROR(MATCH($B218-Annex!$B$4/60,$B:$B),2)):AJ218),IF(Data!$B$2="",0,"-"))</f>
        <v>72.200969821743897</v>
      </c>
      <c r="AG218" s="50">
        <f>IFERROR(AVERAGE(INDEX(AK:AK,IFERROR(MATCH($B218-Annex!$B$4/60,$B:$B),2)):AK218),IF(Data!$B$2="",0,"-"))</f>
        <v>-3.4833473403423789</v>
      </c>
      <c r="AH218" s="50">
        <f>IFERROR(AVERAGE(INDEX(AL:AL,IFERROR(MATCH($B218-Annex!$B$4/60,$B:$B),2)):AL218),IF(Data!$B$2="",0,"-"))</f>
        <v>2.1239886843604281</v>
      </c>
      <c r="AI218" s="50">
        <f>IFERROR(AVERAGE(INDEX(AM:AM,IFERROR(MATCH($B218-Annex!$B$4/60,$B:$B),2)):AM218),IF(Data!$B$2="",0,"-"))</f>
        <v>-4.641948204062607</v>
      </c>
      <c r="AJ218" s="50">
        <f>IFERROR((5.670373*10^-8*(AN218+273.15)^4+((Annex!$B$5+Annex!$B$6)*(AN218-J218)+Annex!$B$7*(AN218-INDEX(AN:AN,IFERROR(MATCH($B218-Annex!$B$9/60,$B:$B),2)))/(60*($B218-INDEX($B:$B,IFERROR(MATCH($B218-Annex!$B$9/60,$B:$B),2)))))/Annex!$B$8)/1000,IF(Data!$B$2="",0,"-"))</f>
        <v>76.944009866617279</v>
      </c>
      <c r="AK218" s="50">
        <f>IFERROR((5.670373*10^-8*(AO218+273.15)^4+((Annex!$B$5+Annex!$B$6)*(AO218-M218)+Annex!$B$7*(AO218-INDEX(AO:AO,IFERROR(MATCH($B218-Annex!$B$9/60,$B:$B),2)))/(60*($B218-INDEX($B:$B,IFERROR(MATCH($B218-Annex!$B$9/60,$B:$B),2)))))/Annex!$B$8)/1000,IF(Data!$B$2="",0,"-"))</f>
        <v>-156.14306695966224</v>
      </c>
      <c r="AL218" s="50">
        <f>IFERROR((5.670373*10^-8*(AP218+273.15)^4+((Annex!$B$5+Annex!$B$6)*(AP218-P218)+Annex!$B$7*(AP218-INDEX(AP:AP,IFERROR(MATCH($B218-Annex!$B$9/60,$B:$B),2)))/(60*($B218-INDEX($B:$B,IFERROR(MATCH($B218-Annex!$B$9/60,$B:$B),2)))))/Annex!$B$8)/1000,IF(Data!$B$2="",0,"-"))</f>
        <v>2.4946711540022104</v>
      </c>
      <c r="AM218" s="50">
        <f>IFERROR((5.670373*10^-8*(AQ218+273.15)^4+((Annex!$B$5+Annex!$B$6)*(AQ218-S218)+Annex!$B$7*(AQ218-INDEX(AQ:AQ,IFERROR(MATCH($B218-Annex!$B$9/60,$B:$B),2)))/(60*($B218-INDEX($B:$B,IFERROR(MATCH($B218-Annex!$B$9/60,$B:$B),2)))))/Annex!$B$8)/1000,IF(Data!$B$2="",0,"-"))</f>
        <v>1.291458719106231E-2</v>
      </c>
      <c r="AN218" s="20">
        <v>795.23</v>
      </c>
      <c r="AO218" s="20">
        <v>143.91</v>
      </c>
      <c r="AP218" s="20">
        <v>100.863</v>
      </c>
      <c r="AQ218" s="20">
        <v>272.10599999999999</v>
      </c>
      <c r="AR218" s="20">
        <v>629.97699999999998</v>
      </c>
      <c r="AS218" s="20">
        <v>98.674999999999997</v>
      </c>
      <c r="AT218" s="20">
        <v>455.97800000000001</v>
      </c>
      <c r="AU218" s="50">
        <f>IFERROR(AVERAGE(INDEX(BA:BA,IFERROR(MATCH($B218-Annex!$B$4/60,$B:$B),2)):BA218),IF(Data!$B$2="",0,"-"))</f>
        <v>83.704717908323701</v>
      </c>
      <c r="AV218" s="50">
        <f>IFERROR(AVERAGE(INDEX(BB:BB,IFERROR(MATCH($B218-Annex!$B$4/60,$B:$B),2)):BB218),IF(Data!$B$2="",0,"-"))</f>
        <v>12.941432892369486</v>
      </c>
      <c r="AW218" s="50">
        <f>IFERROR(AVERAGE(INDEX(BC:BC,IFERROR(MATCH($B218-Annex!$B$4/60,$B:$B),2)):BC218),IF(Data!$B$2="",0,"-"))</f>
        <v>11.50936416177942</v>
      </c>
      <c r="AX218" s="50">
        <f>IFERROR(AVERAGE(INDEX(BD:BD,IFERROR(MATCH($B218-Annex!$B$4/60,$B:$B),2)):BD218),IF(Data!$B$2="",0,"-"))</f>
        <v>-4.1823175073444991</v>
      </c>
      <c r="AY218" s="50">
        <f>IFERROR(AVERAGE(INDEX(BE:BE,IFERROR(MATCH($B218-Annex!$B$4/60,$B:$B),2)):BE218),IF(Data!$B$2="",0,"-"))</f>
        <v>4.4641822747312663</v>
      </c>
      <c r="AZ218" s="50">
        <f>IFERROR(AVERAGE(INDEX(BF:BF,IFERROR(MATCH($B218-Annex!$B$4/60,$B:$B),2)):BF218),IF(Data!$B$2="",0,"-"))</f>
        <v>3.1934686281366877</v>
      </c>
      <c r="BA218" s="50">
        <f>IFERROR((5.670373*10^-8*(BG218+273.15)^4+((Annex!$B$5+Annex!$B$6)*(BG218-J218)+Annex!$B$7*(BG218-INDEX(BG:BG,IFERROR(MATCH($B218-Annex!$B$9/60,$B:$B),2)))/(60*($B218-INDEX($B:$B,IFERROR(MATCH($B218-Annex!$B$9/60,$B:$B),2)))))/Annex!$B$8)/1000,IF(Data!$B$2="",0,"-"))</f>
        <v>87.721269184442576</v>
      </c>
      <c r="BB218" s="50">
        <f>IFERROR((5.670373*10^-8*(BH218+273.15)^4+((Annex!$B$5+Annex!$B$6)*(BH218-M218)+Annex!$B$7*(BH218-INDEX(BH:BH,IFERROR(MATCH($B218-Annex!$B$9/60,$B:$B),2)))/(60*($B218-INDEX($B:$B,IFERROR(MATCH($B218-Annex!$B$9/60,$B:$B),2)))))/Annex!$B$8)/1000,IF(Data!$B$2="",0,"-"))</f>
        <v>-11.880842458088729</v>
      </c>
      <c r="BC218" s="50">
        <f>IFERROR((5.670373*10^-8*(BI218+273.15)^4+((Annex!$B$5+Annex!$B$6)*(BI218-P218)+Annex!$B$7*(BI218-INDEX(BI:BI,IFERROR(MATCH($B218-Annex!$B$9/60,$B:$B),2)))/(60*($B218-INDEX($B:$B,IFERROR(MATCH($B218-Annex!$B$9/60,$B:$B),2)))))/Annex!$B$8)/1000,IF(Data!$B$2="",0,"-"))</f>
        <v>12.610666082425043</v>
      </c>
      <c r="BD218" s="50">
        <f>IFERROR((5.670373*10^-8*(BJ218+273.15)^4+((Annex!$B$5+Annex!$B$6)*(BJ218-S218)+Annex!$B$7*(BJ218-INDEX(BJ:BJ,IFERROR(MATCH($B218-Annex!$B$9/60,$B:$B),2)))/(60*($B218-INDEX($B:$B,IFERROR(MATCH($B218-Annex!$B$9/60,$B:$B),2)))))/Annex!$B$8)/1000,IF(Data!$B$2="",0,"-"))</f>
        <v>38.613484919095981</v>
      </c>
      <c r="BE218" s="50">
        <f>IFERROR((5.670373*10^-8*(BK218+273.15)^4+((Annex!$B$5+Annex!$B$6)*(BK218-V218)+Annex!$B$7*(BK218-INDEX(BK:BK,IFERROR(MATCH($B218-Annex!$B$9/60,$B:$B),2)))/(60*($B218-INDEX($B:$B,IFERROR(MATCH($B218-Annex!$B$9/60,$B:$B),2)))))/Annex!$B$8)/1000,IF(Data!$B$2="",0,"-"))</f>
        <v>4.8506741522025578</v>
      </c>
      <c r="BF218" s="50">
        <f>IFERROR((5.670373*10^-8*(BL218+273.15)^4+((Annex!$B$5+Annex!$B$6)*(BL218-Y218)+Annex!$B$7*(BL218-INDEX(BL:BL,IFERROR(MATCH($B218-Annex!$B$9/60,$B:$B),2)))/(60*($B218-INDEX($B:$B,IFERROR(MATCH($B218-Annex!$B$9/60,$B:$B),2)))))/Annex!$B$8)/1000,IF(Data!$B$2="",0,"-"))</f>
        <v>3.4321045504466881</v>
      </c>
      <c r="BG218" s="20">
        <v>834.79399999999998</v>
      </c>
      <c r="BH218" s="20">
        <v>361.51600000000002</v>
      </c>
      <c r="BI218" s="20">
        <v>273.52600000000001</v>
      </c>
      <c r="BJ218" s="20">
        <v>328.52699999999999</v>
      </c>
      <c r="BK218" s="20">
        <v>124.593</v>
      </c>
      <c r="BL218" s="20">
        <v>106.706</v>
      </c>
    </row>
    <row r="219" spans="1:64" x14ac:dyDescent="0.3">
      <c r="A219" s="5">
        <v>218</v>
      </c>
      <c r="B219" s="19">
        <v>19.746500006876886</v>
      </c>
      <c r="C219" s="20">
        <v>129.46041399999999</v>
      </c>
      <c r="D219" s="20">
        <v>123.884271</v>
      </c>
      <c r="E219" s="20">
        <v>158.559596</v>
      </c>
      <c r="F219" s="49">
        <f>IFERROR(SUM(C219:E219),IF(Data!$B$2="",0,"-"))</f>
        <v>411.90428099999997</v>
      </c>
      <c r="G219" s="50">
        <f>IFERROR(F219-Annex!$B$10,IF(Data!$B$2="",0,"-"))</f>
        <v>135.27628099999998</v>
      </c>
      <c r="H219" s="50">
        <f>IFERROR(-14000*(G219-INDEX(G:G,IFERROR(MATCH($B219-Annex!$B$11/60,$B:$B),2)))/(60*($B219-INDEX($B:$B,IFERROR(MATCH($B219-Annex!$B$11/60,$B:$B),2)))),IF(Data!$B$2="",0,"-"))</f>
        <v>822.88861853643243</v>
      </c>
      <c r="I219" s="20">
        <v>4.3260419399999996</v>
      </c>
      <c r="J219" s="20">
        <v>906.36800000000005</v>
      </c>
      <c r="K219" s="20">
        <v>9.8999999999999993E+37</v>
      </c>
      <c r="L219" s="20">
        <v>821.71900000000005</v>
      </c>
      <c r="M219" s="20">
        <v>286.95999999999998</v>
      </c>
      <c r="N219" s="20">
        <v>867.99199999999996</v>
      </c>
      <c r="O219" s="20">
        <v>790.36199999999997</v>
      </c>
      <c r="P219" s="20">
        <v>104.864</v>
      </c>
      <c r="Q219" s="20">
        <v>344.34199999999998</v>
      </c>
      <c r="R219" s="20">
        <v>793.86300000000006</v>
      </c>
      <c r="S219" s="20">
        <v>161.791</v>
      </c>
      <c r="T219" s="20">
        <v>346.73399999999998</v>
      </c>
      <c r="U219" s="20">
        <v>666.54499999999996</v>
      </c>
      <c r="V219" s="20">
        <v>49.06</v>
      </c>
      <c r="W219" s="20">
        <v>319.72000000000003</v>
      </c>
      <c r="X219" s="20">
        <v>794.60799999999995</v>
      </c>
      <c r="Y219" s="20">
        <v>59.646999999999998</v>
      </c>
      <c r="Z219" s="20">
        <v>99.039000000000001</v>
      </c>
      <c r="AA219" s="20">
        <v>140.81399999999999</v>
      </c>
      <c r="AB219" s="20">
        <v>279.53500000000003</v>
      </c>
      <c r="AC219" s="20">
        <v>105.76</v>
      </c>
      <c r="AD219" s="20">
        <v>322.78699999999998</v>
      </c>
      <c r="AE219" s="20">
        <v>81.447999999999993</v>
      </c>
      <c r="AF219" s="50">
        <f>IFERROR(AVERAGE(INDEX(AJ:AJ,IFERROR(MATCH($B219-Annex!$B$4/60,$B:$B),2)):AJ219),IF(Data!$B$2="",0,"-"))</f>
        <v>74.127022223510608</v>
      </c>
      <c r="AG219" s="50">
        <f>IFERROR(AVERAGE(INDEX(AK:AK,IFERROR(MATCH($B219-Annex!$B$4/60,$B:$B),2)):AK219),IF(Data!$B$2="",0,"-"))</f>
        <v>-9.2522123011648603</v>
      </c>
      <c r="AH219" s="50">
        <f>IFERROR(AVERAGE(INDEX(AL:AL,IFERROR(MATCH($B219-Annex!$B$4/60,$B:$B),2)):AL219),IF(Data!$B$2="",0,"-"))</f>
        <v>2.2596086270813394</v>
      </c>
      <c r="AI219" s="50">
        <f>IFERROR(AVERAGE(INDEX(AM:AM,IFERROR(MATCH($B219-Annex!$B$4/60,$B:$B),2)):AM219),IF(Data!$B$2="",0,"-"))</f>
        <v>-5.5308348310707105</v>
      </c>
      <c r="AJ219" s="50">
        <f>IFERROR((5.670373*10^-8*(AN219+273.15)^4+((Annex!$B$5+Annex!$B$6)*(AN219-J219)+Annex!$B$7*(AN219-INDEX(AN:AN,IFERROR(MATCH($B219-Annex!$B$9/60,$B:$B),2)))/(60*($B219-INDEX($B:$B,IFERROR(MATCH($B219-Annex!$B$9/60,$B:$B),2)))))/Annex!$B$8)/1000,IF(Data!$B$2="",0,"-"))</f>
        <v>77.870958330527188</v>
      </c>
      <c r="AK219" s="50">
        <f>IFERROR((5.670373*10^-8*(AO219+273.15)^4+((Annex!$B$5+Annex!$B$6)*(AO219-M219)+Annex!$B$7*(AO219-INDEX(AO:AO,IFERROR(MATCH($B219-Annex!$B$9/60,$B:$B),2)))/(60*($B219-INDEX($B:$B,IFERROR(MATCH($B219-Annex!$B$9/60,$B:$B),2)))))/Annex!$B$8)/1000,IF(Data!$B$2="",0,"-"))</f>
        <v>-3.4248431959894323</v>
      </c>
      <c r="AL219" s="50">
        <f>IFERROR((5.670373*10^-8*(AP219+273.15)^4+((Annex!$B$5+Annex!$B$6)*(AP219-P219)+Annex!$B$7*(AP219-INDEX(AP:AP,IFERROR(MATCH($B219-Annex!$B$9/60,$B:$B),2)))/(60*($B219-INDEX($B:$B,IFERROR(MATCH($B219-Annex!$B$9/60,$B:$B),2)))))/Annex!$B$8)/1000,IF(Data!$B$2="",0,"-"))</f>
        <v>2.53750104633697</v>
      </c>
      <c r="AM219" s="50">
        <f>IFERROR((5.670373*10^-8*(AQ219+273.15)^4+((Annex!$B$5+Annex!$B$6)*(AQ219-S219)+Annex!$B$7*(AQ219-INDEX(AQ:AQ,IFERROR(MATCH($B219-Annex!$B$9/60,$B:$B),2)))/(60*($B219-INDEX($B:$B,IFERROR(MATCH($B219-Annex!$B$9/60,$B:$B),2)))))/Annex!$B$8)/1000,IF(Data!$B$2="",0,"-"))</f>
        <v>29.667632407217358</v>
      </c>
      <c r="AN219" s="20">
        <v>800.154</v>
      </c>
      <c r="AO219" s="20">
        <v>327.81400000000002</v>
      </c>
      <c r="AP219" s="20">
        <v>102.45099999999999</v>
      </c>
      <c r="AQ219" s="20">
        <v>348.48200000000003</v>
      </c>
      <c r="AR219" s="20">
        <v>631.37300000000005</v>
      </c>
      <c r="AS219" s="20">
        <v>99.572999999999993</v>
      </c>
      <c r="AT219" s="20">
        <v>519.28700000000003</v>
      </c>
      <c r="AU219" s="50">
        <f>IFERROR(AVERAGE(INDEX(BA:BA,IFERROR(MATCH($B219-Annex!$B$4/60,$B:$B),2)):BA219),IF(Data!$B$2="",0,"-"))</f>
        <v>85.141780809934602</v>
      </c>
      <c r="AV219" s="50">
        <f>IFERROR(AVERAGE(INDEX(BB:BB,IFERROR(MATCH($B219-Annex!$B$4/60,$B:$B),2)):BB219),IF(Data!$B$2="",0,"-"))</f>
        <v>6.4630460683993451</v>
      </c>
      <c r="AW219" s="50">
        <f>IFERROR(AVERAGE(INDEX(BC:BC,IFERROR(MATCH($B219-Annex!$B$4/60,$B:$B),2)):BC219),IF(Data!$B$2="",0,"-"))</f>
        <v>11.868810299665776</v>
      </c>
      <c r="AX219" s="50">
        <f>IFERROR(AVERAGE(INDEX(BD:BD,IFERROR(MATCH($B219-Annex!$B$4/60,$B:$B),2)):BD219),IF(Data!$B$2="",0,"-"))</f>
        <v>6.3306729160323503</v>
      </c>
      <c r="AY219" s="50">
        <f>IFERROR(AVERAGE(INDEX(BE:BE,IFERROR(MATCH($B219-Annex!$B$4/60,$B:$B),2)):BE219),IF(Data!$B$2="",0,"-"))</f>
        <v>4.5740273254894879</v>
      </c>
      <c r="AZ219" s="50">
        <f>IFERROR(AVERAGE(INDEX(BF:BF,IFERROR(MATCH($B219-Annex!$B$4/60,$B:$B),2)):BF219),IF(Data!$B$2="",0,"-"))</f>
        <v>3.2654496917593554</v>
      </c>
      <c r="BA219" s="50">
        <f>IFERROR((5.670373*10^-8*(BG219+273.15)^4+((Annex!$B$5+Annex!$B$6)*(BG219-J219)+Annex!$B$7*(BG219-INDEX(BG:BG,IFERROR(MATCH($B219-Annex!$B$9/60,$B:$B),2)))/(60*($B219-INDEX($B:$B,IFERROR(MATCH($B219-Annex!$B$9/60,$B:$B),2)))))/Annex!$B$8)/1000,IF(Data!$B$2="",0,"-"))</f>
        <v>87.780603125323111</v>
      </c>
      <c r="BB219" s="50">
        <f>IFERROR((5.670373*10^-8*(BH219+273.15)^4+((Annex!$B$5+Annex!$B$6)*(BH219-M219)+Annex!$B$7*(BH219-INDEX(BH:BH,IFERROR(MATCH($B219-Annex!$B$9/60,$B:$B),2)))/(60*($B219-INDEX($B:$B,IFERROR(MATCH($B219-Annex!$B$9/60,$B:$B),2)))))/Annex!$B$8)/1000,IF(Data!$B$2="",0,"-"))</f>
        <v>-45.716960748951827</v>
      </c>
      <c r="BC219" s="50">
        <f>IFERROR((5.670373*10^-8*(BI219+273.15)^4+((Annex!$B$5+Annex!$B$6)*(BI219-P219)+Annex!$B$7*(BI219-INDEX(BI:BI,IFERROR(MATCH($B219-Annex!$B$9/60,$B:$B),2)))/(60*($B219-INDEX($B:$B,IFERROR(MATCH($B219-Annex!$B$9/60,$B:$B),2)))))/Annex!$B$8)/1000,IF(Data!$B$2="",0,"-"))</f>
        <v>12.808064667985924</v>
      </c>
      <c r="BD219" s="50">
        <f>IFERROR((5.670373*10^-8*(BJ219+273.15)^4+((Annex!$B$5+Annex!$B$6)*(BJ219-S219)+Annex!$B$7*(BJ219-INDEX(BJ:BJ,IFERROR(MATCH($B219-Annex!$B$9/60,$B:$B),2)))/(60*($B219-INDEX($B:$B,IFERROR(MATCH($B219-Annex!$B$9/60,$B:$B),2)))))/Annex!$B$8)/1000,IF(Data!$B$2="",0,"-"))</f>
        <v>26.730179793043717</v>
      </c>
      <c r="BE219" s="50">
        <f>IFERROR((5.670373*10^-8*(BK219+273.15)^4+((Annex!$B$5+Annex!$B$6)*(BK219-V219)+Annex!$B$7*(BK219-INDEX(BK:BK,IFERROR(MATCH($B219-Annex!$B$9/60,$B:$B),2)))/(60*($B219-INDEX($B:$B,IFERROR(MATCH($B219-Annex!$B$9/60,$B:$B),2)))))/Annex!$B$8)/1000,IF(Data!$B$2="",0,"-"))</f>
        <v>4.8835574146354812</v>
      </c>
      <c r="BF219" s="50">
        <f>IFERROR((5.670373*10^-8*(BL219+273.15)^4+((Annex!$B$5+Annex!$B$6)*(BL219-Y219)+Annex!$B$7*(BL219-INDEX(BL:BL,IFERROR(MATCH($B219-Annex!$B$9/60,$B:$B),2)))/(60*($B219-INDEX($B:$B,IFERROR(MATCH($B219-Annex!$B$9/60,$B:$B),2)))))/Annex!$B$8)/1000,IF(Data!$B$2="",0,"-"))</f>
        <v>3.4912947826810354</v>
      </c>
      <c r="BG219" s="20">
        <v>837.524</v>
      </c>
      <c r="BH219" s="20">
        <v>322.44600000000003</v>
      </c>
      <c r="BI219" s="20">
        <v>277.47500000000002</v>
      </c>
      <c r="BJ219" s="20">
        <v>277.87299999999999</v>
      </c>
      <c r="BK219" s="20">
        <v>126.46599999999999</v>
      </c>
      <c r="BL219" s="20">
        <v>108.07</v>
      </c>
    </row>
    <row r="220" spans="1:64" x14ac:dyDescent="0.3">
      <c r="A220" s="5">
        <v>219</v>
      </c>
      <c r="B220" s="19">
        <v>19.830000002402812</v>
      </c>
      <c r="C220" s="20">
        <v>129.369283</v>
      </c>
      <c r="D220" s="20">
        <v>123.703478</v>
      </c>
      <c r="E220" s="20">
        <v>158.40722</v>
      </c>
      <c r="F220" s="49">
        <f>IFERROR(SUM(C220:E220),IF(Data!$B$2="",0,"-"))</f>
        <v>411.47998100000001</v>
      </c>
      <c r="G220" s="50">
        <f>IFERROR(F220-Annex!$B$10,IF(Data!$B$2="",0,"-"))</f>
        <v>134.85198100000002</v>
      </c>
      <c r="H220" s="50">
        <f>IFERROR(-14000*(G220-INDEX(G:G,IFERROR(MATCH($B220-Annex!$B$11/60,$B:$B),2)))/(60*($B220-INDEX($B:$B,IFERROR(MATCH($B220-Annex!$B$11/60,$B:$B),2)))),IF(Data!$B$2="",0,"-"))</f>
        <v>824.88470615105643</v>
      </c>
      <c r="I220" s="20">
        <v>4.4904266799999997</v>
      </c>
      <c r="J220" s="20">
        <v>909.69</v>
      </c>
      <c r="K220" s="20">
        <v>9.8999999999999993E+37</v>
      </c>
      <c r="L220" s="20">
        <v>823.22500000000002</v>
      </c>
      <c r="M220" s="20">
        <v>53.534999999999997</v>
      </c>
      <c r="N220" s="20">
        <v>764.41600000000005</v>
      </c>
      <c r="O220" s="20">
        <v>790.12699999999995</v>
      </c>
      <c r="P220" s="20">
        <v>107.422</v>
      </c>
      <c r="Q220" s="20">
        <v>390.78199999999998</v>
      </c>
      <c r="R220" s="20">
        <v>805.82</v>
      </c>
      <c r="S220" s="20">
        <v>122.202</v>
      </c>
      <c r="T220" s="20">
        <v>418.05599999999998</v>
      </c>
      <c r="U220" s="20">
        <v>672.49300000000005</v>
      </c>
      <c r="V220" s="20">
        <v>49.118000000000002</v>
      </c>
      <c r="W220" s="20">
        <v>255.941</v>
      </c>
      <c r="X220" s="20">
        <v>802.36199999999997</v>
      </c>
      <c r="Y220" s="20">
        <v>61.625</v>
      </c>
      <c r="Z220" s="20">
        <v>8.3550000000000004</v>
      </c>
      <c r="AA220" s="20">
        <v>143.39099999999999</v>
      </c>
      <c r="AB220" s="20">
        <v>233.56299999999999</v>
      </c>
      <c r="AC220" s="20">
        <v>107.973</v>
      </c>
      <c r="AD220" s="20">
        <v>210.042</v>
      </c>
      <c r="AE220" s="20">
        <v>82.325999999999993</v>
      </c>
      <c r="AF220" s="50">
        <f>IFERROR(AVERAGE(INDEX(AJ:AJ,IFERROR(MATCH($B220-Annex!$B$4/60,$B:$B),2)):AJ220),IF(Data!$B$2="",0,"-"))</f>
        <v>75.647661125466939</v>
      </c>
      <c r="AG220" s="50">
        <f>IFERROR(AVERAGE(INDEX(AK:AK,IFERROR(MATCH($B220-Annex!$B$4/60,$B:$B),2)):AK220),IF(Data!$B$2="",0,"-"))</f>
        <v>3.7145620833745374</v>
      </c>
      <c r="AH220" s="50">
        <f>IFERROR(AVERAGE(INDEX(AL:AL,IFERROR(MATCH($B220-Annex!$B$4/60,$B:$B),2)):AL220),IF(Data!$B$2="",0,"-"))</f>
        <v>2.377989945487887</v>
      </c>
      <c r="AI220" s="50">
        <f>IFERROR(AVERAGE(INDEX(AM:AM,IFERROR(MATCH($B220-Annex!$B$4/60,$B:$B),2)):AM220),IF(Data!$B$2="",0,"-"))</f>
        <v>3.6457431779249285</v>
      </c>
      <c r="AJ220" s="50">
        <f>IFERROR((5.670373*10^-8*(AN220+273.15)^4+((Annex!$B$5+Annex!$B$6)*(AN220-J220)+Annex!$B$7*(AN220-INDEX(AN:AN,IFERROR(MATCH($B220-Annex!$B$9/60,$B:$B),2)))/(60*($B220-INDEX($B:$B,IFERROR(MATCH($B220-Annex!$B$9/60,$B:$B),2)))))/Annex!$B$8)/1000,IF(Data!$B$2="",0,"-"))</f>
        <v>78.240276020214068</v>
      </c>
      <c r="AK220" s="50">
        <f>IFERROR((5.670373*10^-8*(AO220+273.15)^4+((Annex!$B$5+Annex!$B$6)*(AO220-M220)+Annex!$B$7*(AO220-INDEX(AO:AO,IFERROR(MATCH($B220-Annex!$B$9/60,$B:$B),2)))/(60*($B220-INDEX($B:$B,IFERROR(MATCH($B220-Annex!$B$9/60,$B:$B),2)))))/Annex!$B$8)/1000,IF(Data!$B$2="",0,"-"))</f>
        <v>130.06862703947576</v>
      </c>
      <c r="AL220" s="50">
        <f>IFERROR((5.670373*10^-8*(AP220+273.15)^4+((Annex!$B$5+Annex!$B$6)*(AP220-P220)+Annex!$B$7*(AP220-INDEX(AP:AP,IFERROR(MATCH($B220-Annex!$B$9/60,$B:$B),2)))/(60*($B220-INDEX($B:$B,IFERROR(MATCH($B220-Annex!$B$9/60,$B:$B),2)))))/Annex!$B$8)/1000,IF(Data!$B$2="",0,"-"))</f>
        <v>2.5864064487228244</v>
      </c>
      <c r="AM220" s="50">
        <f>IFERROR((5.670373*10^-8*(AQ220+273.15)^4+((Annex!$B$5+Annex!$B$6)*(AQ220-S220)+Annex!$B$7*(AQ220-INDEX(AQ:AQ,IFERROR(MATCH($B220-Annex!$B$9/60,$B:$B),2)))/(60*($B220-INDEX($B:$B,IFERROR(MATCH($B220-Annex!$B$9/60,$B:$B),2)))))/Annex!$B$8)/1000,IF(Data!$B$2="",0,"-"))</f>
        <v>-11.557040313787278</v>
      </c>
      <c r="AN220" s="20">
        <v>804.01199999999994</v>
      </c>
      <c r="AO220" s="20">
        <v>375.315</v>
      </c>
      <c r="AP220" s="20">
        <v>103.97499999999999</v>
      </c>
      <c r="AQ220" s="20">
        <v>235.393</v>
      </c>
      <c r="AR220" s="20">
        <v>632.72199999999998</v>
      </c>
      <c r="AS220" s="20">
        <v>100.476</v>
      </c>
      <c r="AT220" s="20">
        <v>450.01600000000002</v>
      </c>
      <c r="AU220" s="50">
        <f>IFERROR(AVERAGE(INDEX(BA:BA,IFERROR(MATCH($B220-Annex!$B$4/60,$B:$B),2)):BA220),IF(Data!$B$2="",0,"-"))</f>
        <v>86.433930504136399</v>
      </c>
      <c r="AV220" s="50">
        <f>IFERROR(AVERAGE(INDEX(BB:BB,IFERROR(MATCH($B220-Annex!$B$4/60,$B:$B),2)):BB220),IF(Data!$B$2="",0,"-"))</f>
        <v>12.966626338298179</v>
      </c>
      <c r="AW220" s="50">
        <f>IFERROR(AVERAGE(INDEX(BC:BC,IFERROR(MATCH($B220-Annex!$B$4/60,$B:$B),2)):BC220),IF(Data!$B$2="",0,"-"))</f>
        <v>12.202724845057508</v>
      </c>
      <c r="AX220" s="50">
        <f>IFERROR(AVERAGE(INDEX(BD:BD,IFERROR(MATCH($B220-Annex!$B$4/60,$B:$B),2)):BD220),IF(Data!$B$2="",0,"-"))</f>
        <v>17.918272768348654</v>
      </c>
      <c r="AY220" s="50">
        <f>IFERROR(AVERAGE(INDEX(BE:BE,IFERROR(MATCH($B220-Annex!$B$4/60,$B:$B),2)):BE220),IF(Data!$B$2="",0,"-"))</f>
        <v>4.6906179435356252</v>
      </c>
      <c r="AZ220" s="50">
        <f>IFERROR(AVERAGE(INDEX(BF:BF,IFERROR(MATCH($B220-Annex!$B$4/60,$B:$B),2)):BF220),IF(Data!$B$2="",0,"-"))</f>
        <v>3.3398696843760698</v>
      </c>
      <c r="BA220" s="50">
        <f>IFERROR((5.670373*10^-8*(BG220+273.15)^4+((Annex!$B$5+Annex!$B$6)*(BG220-J220)+Annex!$B$7*(BG220-INDEX(BG:BG,IFERROR(MATCH($B220-Annex!$B$9/60,$B:$B),2)))/(60*($B220-INDEX($B:$B,IFERROR(MATCH($B220-Annex!$B$9/60,$B:$B),2)))))/Annex!$B$8)/1000,IF(Data!$B$2="",0,"-"))</f>
        <v>87.956395448766528</v>
      </c>
      <c r="BB220" s="50">
        <f>IFERROR((5.670373*10^-8*(BH220+273.15)^4+((Annex!$B$5+Annex!$B$6)*(BH220-M220)+Annex!$B$7*(BH220-INDEX(BH:BH,IFERROR(MATCH($B220-Annex!$B$9/60,$B:$B),2)))/(60*($B220-INDEX($B:$B,IFERROR(MATCH($B220-Annex!$B$9/60,$B:$B),2)))))/Annex!$B$8)/1000,IF(Data!$B$2="",0,"-"))</f>
        <v>5.8454151898694944</v>
      </c>
      <c r="BC220" s="50">
        <f>IFERROR((5.670373*10^-8*(BI220+273.15)^4+((Annex!$B$5+Annex!$B$6)*(BI220-P220)+Annex!$B$7*(BI220-INDEX(BI:BI,IFERROR(MATCH($B220-Annex!$B$9/60,$B:$B),2)))/(60*($B220-INDEX($B:$B,IFERROR(MATCH($B220-Annex!$B$9/60,$B:$B),2)))))/Annex!$B$8)/1000,IF(Data!$B$2="",0,"-"))</f>
        <v>12.937644061002501</v>
      </c>
      <c r="BD220" s="50">
        <f>IFERROR((5.670373*10^-8*(BJ220+273.15)^4+((Annex!$B$5+Annex!$B$6)*(BJ220-S220)+Annex!$B$7*(BJ220-INDEX(BJ:BJ,IFERROR(MATCH($B220-Annex!$B$9/60,$B:$B),2)))/(60*($B220-INDEX($B:$B,IFERROR(MATCH($B220-Annex!$B$9/60,$B:$B),2)))))/Annex!$B$8)/1000,IF(Data!$B$2="",0,"-"))</f>
        <v>-10.772153071945453</v>
      </c>
      <c r="BE220" s="50">
        <f>IFERROR((5.670373*10^-8*(BK220+273.15)^4+((Annex!$B$5+Annex!$B$6)*(BK220-V220)+Annex!$B$7*(BK220-INDEX(BK:BK,IFERROR(MATCH($B220-Annex!$B$9/60,$B:$B),2)))/(60*($B220-INDEX($B:$B,IFERROR(MATCH($B220-Annex!$B$9/60,$B:$B),2)))))/Annex!$B$8)/1000,IF(Data!$B$2="",0,"-"))</f>
        <v>4.9653998563990323</v>
      </c>
      <c r="BF220" s="50">
        <f>IFERROR((5.670373*10^-8*(BL220+273.15)^4+((Annex!$B$5+Annex!$B$6)*(BL220-Y220)+Annex!$B$7*(BL220-INDEX(BL:BL,IFERROR(MATCH($B220-Annex!$B$9/60,$B:$B),2)))/(60*($B220-INDEX($B:$B,IFERROR(MATCH($B220-Annex!$B$9/60,$B:$B),2)))))/Annex!$B$8)/1000,IF(Data!$B$2="",0,"-"))</f>
        <v>3.5414253425296418</v>
      </c>
      <c r="BG220" s="20">
        <v>839.90899999999999</v>
      </c>
      <c r="BH220" s="20">
        <v>343.33</v>
      </c>
      <c r="BI220" s="20">
        <v>281.07600000000002</v>
      </c>
      <c r="BJ220" s="20">
        <v>287.32799999999997</v>
      </c>
      <c r="BK220" s="20">
        <v>128.11699999999999</v>
      </c>
      <c r="BL220" s="20">
        <v>109.283</v>
      </c>
    </row>
    <row r="221" spans="1:64" x14ac:dyDescent="0.3">
      <c r="A221" s="5">
        <v>220</v>
      </c>
      <c r="B221" s="19">
        <v>19.926166667137295</v>
      </c>
      <c r="C221" s="20">
        <v>129.261077</v>
      </c>
      <c r="D221" s="20">
        <v>123.755601</v>
      </c>
      <c r="E221" s="20">
        <v>158.24750599999999</v>
      </c>
      <c r="F221" s="49">
        <f>IFERROR(SUM(C221:E221),IF(Data!$B$2="",0,"-"))</f>
        <v>411.264184</v>
      </c>
      <c r="G221" s="50">
        <f>IFERROR(F221-Annex!$B$10,IF(Data!$B$2="",0,"-"))</f>
        <v>134.63618400000001</v>
      </c>
      <c r="H221" s="50">
        <f>IFERROR(-14000*(G221-INDEX(G:G,IFERROR(MATCH($B221-Annex!$B$11/60,$B:$B),2)))/(60*($B221-INDEX($B:$B,IFERROR(MATCH($B221-Annex!$B$11/60,$B:$B),2)))),IF(Data!$B$2="",0,"-"))</f>
        <v>800.06237008632604</v>
      </c>
      <c r="I221" s="20">
        <v>4.40849197</v>
      </c>
      <c r="J221" s="20">
        <v>898.55700000000002</v>
      </c>
      <c r="K221" s="20">
        <v>9.8999999999999993E+37</v>
      </c>
      <c r="L221" s="20">
        <v>823.18899999999996</v>
      </c>
      <c r="M221" s="20">
        <v>128.518</v>
      </c>
      <c r="N221" s="20">
        <v>556.24800000000005</v>
      </c>
      <c r="O221" s="20">
        <v>792.43</v>
      </c>
      <c r="P221" s="20">
        <v>106.024</v>
      </c>
      <c r="Q221" s="20">
        <v>279.50599999999997</v>
      </c>
      <c r="R221" s="20">
        <v>797.82</v>
      </c>
      <c r="S221" s="20">
        <v>130.00399999999999</v>
      </c>
      <c r="T221" s="20">
        <v>319.02600000000001</v>
      </c>
      <c r="U221" s="20">
        <v>678.35299999999995</v>
      </c>
      <c r="V221" s="20">
        <v>48.962000000000003</v>
      </c>
      <c r="W221" s="20">
        <v>249.31700000000001</v>
      </c>
      <c r="X221" s="20">
        <v>798.21900000000005</v>
      </c>
      <c r="Y221" s="20">
        <v>62.17</v>
      </c>
      <c r="Z221" s="20">
        <v>160.68199999999999</v>
      </c>
      <c r="AA221" s="20">
        <v>148.03700000000001</v>
      </c>
      <c r="AB221" s="20">
        <v>195.53100000000001</v>
      </c>
      <c r="AC221" s="20">
        <v>112.428</v>
      </c>
      <c r="AD221" s="20">
        <v>281.86700000000002</v>
      </c>
      <c r="AE221" s="20">
        <v>83.453000000000003</v>
      </c>
      <c r="AF221" s="50">
        <f>IFERROR(AVERAGE(INDEX(AJ:AJ,IFERROR(MATCH($B221-Annex!$B$4/60,$B:$B),2)):AJ221),IF(Data!$B$2="",0,"-"))</f>
        <v>76.855829605398995</v>
      </c>
      <c r="AG221" s="50">
        <f>IFERROR(AVERAGE(INDEX(AK:AK,IFERROR(MATCH($B221-Annex!$B$4/60,$B:$B),2)):AK221),IF(Data!$B$2="",0,"-"))</f>
        <v>23.519842492463116</v>
      </c>
      <c r="AH221" s="50">
        <f>IFERROR(AVERAGE(INDEX(AL:AL,IFERROR(MATCH($B221-Annex!$B$4/60,$B:$B),2)):AL221),IF(Data!$B$2="",0,"-"))</f>
        <v>2.4847177540889116</v>
      </c>
      <c r="AI221" s="50">
        <f>IFERROR(AVERAGE(INDEX(AM:AM,IFERROR(MATCH($B221-Annex!$B$4/60,$B:$B),2)):AM221),IF(Data!$B$2="",0,"-"))</f>
        <v>21.438193696397235</v>
      </c>
      <c r="AJ221" s="50">
        <f>IFERROR((5.670373*10^-8*(AN221+273.15)^4+((Annex!$B$5+Annex!$B$6)*(AN221-J221)+Annex!$B$7*(AN221-INDEX(AN:AN,IFERROR(MATCH($B221-Annex!$B$9/60,$B:$B),2)))/(60*($B221-INDEX($B:$B,IFERROR(MATCH($B221-Annex!$B$9/60,$B:$B),2)))))/Annex!$B$8)/1000,IF(Data!$B$2="",0,"-"))</f>
        <v>79.167515407514998</v>
      </c>
      <c r="AK221" s="50">
        <f>IFERROR((5.670373*10^-8*(AO221+273.15)^4+((Annex!$B$5+Annex!$B$6)*(AO221-M221)+Annex!$B$7*(AO221-INDEX(AO:AO,IFERROR(MATCH($B221-Annex!$B$9/60,$B:$B),2)))/(60*($B221-INDEX($B:$B,IFERROR(MATCH($B221-Annex!$B$9/60,$B:$B),2)))))/Annex!$B$8)/1000,IF(Data!$B$2="",0,"-"))</f>
        <v>60.797146715883351</v>
      </c>
      <c r="AL221" s="50">
        <f>IFERROR((5.670373*10^-8*(AP221+273.15)^4+((Annex!$B$5+Annex!$B$6)*(AP221-P221)+Annex!$B$7*(AP221-INDEX(AP:AP,IFERROR(MATCH($B221-Annex!$B$9/60,$B:$B),2)))/(60*($B221-INDEX($B:$B,IFERROR(MATCH($B221-Annex!$B$9/60,$B:$B),2)))))/Annex!$B$8)/1000,IF(Data!$B$2="",0,"-"))</f>
        <v>2.7144159332273801</v>
      </c>
      <c r="AM221" s="50">
        <f>IFERROR((5.670373*10^-8*(AQ221+273.15)^4+((Annex!$B$5+Annex!$B$6)*(AQ221-S221)+Annex!$B$7*(AQ221-INDEX(AQ:AQ,IFERROR(MATCH($B221-Annex!$B$9/60,$B:$B),2)))/(60*($B221-INDEX($B:$B,IFERROR(MATCH($B221-Annex!$B$9/60,$B:$B),2)))))/Annex!$B$8)/1000,IF(Data!$B$2="",0,"-"))</f>
        <v>75.696890662676921</v>
      </c>
      <c r="AN221" s="20">
        <v>807.88699999999994</v>
      </c>
      <c r="AO221" s="20">
        <v>413.58499999999998</v>
      </c>
      <c r="AP221" s="20">
        <v>105.645</v>
      </c>
      <c r="AQ221" s="20">
        <v>455.952</v>
      </c>
      <c r="AR221" s="20">
        <v>634.04600000000005</v>
      </c>
      <c r="AS221" s="20">
        <v>101.423</v>
      </c>
      <c r="AT221" s="20">
        <v>485.86599999999999</v>
      </c>
      <c r="AU221" s="50">
        <f>IFERROR(AVERAGE(INDEX(BA:BA,IFERROR(MATCH($B221-Annex!$B$4/60,$B:$B),2)):BA221),IF(Data!$B$2="",0,"-"))</f>
        <v>87.405219252565743</v>
      </c>
      <c r="AV221" s="50">
        <f>IFERROR(AVERAGE(INDEX(BB:BB,IFERROR(MATCH($B221-Annex!$B$4/60,$B:$B),2)):BB221),IF(Data!$B$2="",0,"-"))</f>
        <v>18.320044657768335</v>
      </c>
      <c r="AW221" s="50">
        <f>IFERROR(AVERAGE(INDEX(BC:BC,IFERROR(MATCH($B221-Annex!$B$4/60,$B:$B),2)):BC221),IF(Data!$B$2="",0,"-"))</f>
        <v>12.531602797762719</v>
      </c>
      <c r="AX221" s="50">
        <f>IFERROR(AVERAGE(INDEX(BD:BD,IFERROR(MATCH($B221-Annex!$B$4/60,$B:$B),2)):BD221),IF(Data!$B$2="",0,"-"))</f>
        <v>15.29910106958766</v>
      </c>
      <c r="AY221" s="50">
        <f>IFERROR(AVERAGE(INDEX(BE:BE,IFERROR(MATCH($B221-Annex!$B$4/60,$B:$B),2)):BE221),IF(Data!$B$2="",0,"-"))</f>
        <v>4.8002830499812772</v>
      </c>
      <c r="AZ221" s="50">
        <f>IFERROR(AVERAGE(INDEX(BF:BF,IFERROR(MATCH($B221-Annex!$B$4/60,$B:$B),2)):BF221),IF(Data!$B$2="",0,"-"))</f>
        <v>3.4150941358781992</v>
      </c>
      <c r="BA221" s="50">
        <f>IFERROR((5.670373*10^-8*(BG221+273.15)^4+((Annex!$B$5+Annex!$B$6)*(BG221-J221)+Annex!$B$7*(BG221-INDEX(BG:BG,IFERROR(MATCH($B221-Annex!$B$9/60,$B:$B),2)))/(60*($B221-INDEX($B:$B,IFERROR(MATCH($B221-Annex!$B$9/60,$B:$B),2)))))/Annex!$B$8)/1000,IF(Data!$B$2="",0,"-"))</f>
        <v>88.646538759460512</v>
      </c>
      <c r="BB221" s="50">
        <f>IFERROR((5.670373*10^-8*(BH221+273.15)^4+((Annex!$B$5+Annex!$B$6)*(BH221-M221)+Annex!$B$7*(BH221-INDEX(BH:BH,IFERROR(MATCH($B221-Annex!$B$9/60,$B:$B),2)))/(60*($B221-INDEX($B:$B,IFERROR(MATCH($B221-Annex!$B$9/60,$B:$B),2)))))/Annex!$B$8)/1000,IF(Data!$B$2="",0,"-"))</f>
        <v>38.972504141432054</v>
      </c>
      <c r="BC221" s="50">
        <f>IFERROR((5.670373*10^-8*(BI221+273.15)^4+((Annex!$B$5+Annex!$B$6)*(BI221-P221)+Annex!$B$7*(BI221-INDEX(BI:BI,IFERROR(MATCH($B221-Annex!$B$9/60,$B:$B),2)))/(60*($B221-INDEX($B:$B,IFERROR(MATCH($B221-Annex!$B$9/60,$B:$B),2)))))/Annex!$B$8)/1000,IF(Data!$B$2="",0,"-"))</f>
        <v>13.299787138303978</v>
      </c>
      <c r="BD221" s="50">
        <f>IFERROR((5.670373*10^-8*(BJ221+273.15)^4+((Annex!$B$5+Annex!$B$6)*(BJ221-S221)+Annex!$B$7*(BJ221-INDEX(BJ:BJ,IFERROR(MATCH($B221-Annex!$B$9/60,$B:$B),2)))/(60*($B221-INDEX($B:$B,IFERROR(MATCH($B221-Annex!$B$9/60,$B:$B),2)))))/Annex!$B$8)/1000,IF(Data!$B$2="",0,"-"))</f>
        <v>-77.429554983460804</v>
      </c>
      <c r="BE221" s="50">
        <f>IFERROR((5.670373*10^-8*(BK221+273.15)^4+((Annex!$B$5+Annex!$B$6)*(BK221-V221)+Annex!$B$7*(BK221-INDEX(BK:BK,IFERROR(MATCH($B221-Annex!$B$9/60,$B:$B),2)))/(60*($B221-INDEX($B:$B,IFERROR(MATCH($B221-Annex!$B$9/60,$B:$B),2)))))/Annex!$B$8)/1000,IF(Data!$B$2="",0,"-"))</f>
        <v>5.0627940134446003</v>
      </c>
      <c r="BF221" s="50">
        <f>IFERROR((5.670373*10^-8*(BL221+273.15)^4+((Annex!$B$5+Annex!$B$6)*(BL221-Y221)+Annex!$B$7*(BL221-INDEX(BL:BL,IFERROR(MATCH($B221-Annex!$B$9/60,$B:$B),2)))/(60*($B221-INDEX($B:$B,IFERROR(MATCH($B221-Annex!$B$9/60,$B:$B),2)))))/Annex!$B$8)/1000,IF(Data!$B$2="",0,"-"))</f>
        <v>3.5922770303692984</v>
      </c>
      <c r="BG221" s="20">
        <v>842.06100000000004</v>
      </c>
      <c r="BH221" s="20">
        <v>371.18900000000002</v>
      </c>
      <c r="BI221" s="20">
        <v>285.19099999999997</v>
      </c>
      <c r="BJ221" s="20">
        <v>116.80200000000001</v>
      </c>
      <c r="BK221" s="20">
        <v>130.03899999999999</v>
      </c>
      <c r="BL221" s="20">
        <v>110.678</v>
      </c>
    </row>
    <row r="222" spans="1:64" x14ac:dyDescent="0.3">
      <c r="A222" s="5">
        <v>221</v>
      </c>
      <c r="B222" s="19">
        <v>20.022333342349157</v>
      </c>
      <c r="C222" s="20">
        <v>129.05604099999999</v>
      </c>
      <c r="D222" s="20">
        <v>123.573983</v>
      </c>
      <c r="E222" s="20">
        <v>158.07638700000001</v>
      </c>
      <c r="F222" s="49">
        <f>IFERROR(SUM(C222:E222),IF(Data!$B$2="",0,"-"))</f>
        <v>410.706411</v>
      </c>
      <c r="G222" s="50">
        <f>IFERROR(F222-Annex!$B$10,IF(Data!$B$2="",0,"-"))</f>
        <v>134.07841100000002</v>
      </c>
      <c r="H222" s="50">
        <f>IFERROR(-14000*(G222-INDEX(G:G,IFERROR(MATCH($B222-Annex!$B$11/60,$B:$B),2)))/(60*($B222-INDEX($B:$B,IFERROR(MATCH($B222-Annex!$B$11/60,$B:$B),2)))),IF(Data!$B$2="",0,"-"))</f>
        <v>842.34050225140982</v>
      </c>
      <c r="I222" s="20">
        <v>4.4492016699999999</v>
      </c>
      <c r="J222" s="20">
        <v>909.25300000000004</v>
      </c>
      <c r="K222" s="20">
        <v>9.8999999999999993E+37</v>
      </c>
      <c r="L222" s="20">
        <v>820.87900000000002</v>
      </c>
      <c r="M222" s="20">
        <v>155.417</v>
      </c>
      <c r="N222" s="20">
        <v>934.56500000000005</v>
      </c>
      <c r="O222" s="20">
        <v>794.57100000000003</v>
      </c>
      <c r="P222" s="20">
        <v>109.032</v>
      </c>
      <c r="Q222" s="20">
        <v>361.21199999999999</v>
      </c>
      <c r="R222" s="20">
        <v>798.99099999999999</v>
      </c>
      <c r="S222" s="20">
        <v>127.35599999999999</v>
      </c>
      <c r="T222" s="20">
        <v>231.09100000000001</v>
      </c>
      <c r="U222" s="20">
        <v>685.68799999999999</v>
      </c>
      <c r="V222" s="20">
        <v>48.283999999999999</v>
      </c>
      <c r="W222" s="20">
        <v>310.78500000000003</v>
      </c>
      <c r="X222" s="20">
        <v>800.60199999999998</v>
      </c>
      <c r="Y222" s="20">
        <v>64.061000000000007</v>
      </c>
      <c r="Z222" s="20">
        <v>154.49700000000001</v>
      </c>
      <c r="AA222" s="20">
        <v>152.09</v>
      </c>
      <c r="AB222" s="20">
        <v>338.49400000000003</v>
      </c>
      <c r="AC222" s="20">
        <v>118.426</v>
      </c>
      <c r="AD222" s="20">
        <v>279.72300000000001</v>
      </c>
      <c r="AE222" s="20">
        <v>84.332999999999998</v>
      </c>
      <c r="AF222" s="50">
        <f>IFERROR(AVERAGE(INDEX(AJ:AJ,IFERROR(MATCH($B222-Annex!$B$4/60,$B:$B),2)):AJ222),IF(Data!$B$2="",0,"-"))</f>
        <v>77.739315094910211</v>
      </c>
      <c r="AG222" s="50">
        <f>IFERROR(AVERAGE(INDEX(AK:AK,IFERROR(MATCH($B222-Annex!$B$4/60,$B:$B),2)):AK222),IF(Data!$B$2="",0,"-"))</f>
        <v>22.692532324256899</v>
      </c>
      <c r="AH222" s="50">
        <f>IFERROR(AVERAGE(INDEX(AL:AL,IFERROR(MATCH($B222-Annex!$B$4/60,$B:$B),2)):AL222),IF(Data!$B$2="",0,"-"))</f>
        <v>2.5590061461592803</v>
      </c>
      <c r="AI222" s="50">
        <f>IFERROR(AVERAGE(INDEX(AM:AM,IFERROR(MATCH($B222-Annex!$B$4/60,$B:$B),2)):AM222),IF(Data!$B$2="",0,"-"))</f>
        <v>36.108971441573445</v>
      </c>
      <c r="AJ222" s="50">
        <f>IFERROR((5.670373*10^-8*(AN222+273.15)^4+((Annex!$B$5+Annex!$B$6)*(AN222-J222)+Annex!$B$7*(AN222-INDEX(AN:AN,IFERROR(MATCH($B222-Annex!$B$9/60,$B:$B),2)))/(60*($B222-INDEX($B:$B,IFERROR(MATCH($B222-Annex!$B$9/60,$B:$B),2)))))/Annex!$B$8)/1000,IF(Data!$B$2="",0,"-"))</f>
        <v>79.75127079826639</v>
      </c>
      <c r="AK222" s="50">
        <f>IFERROR((5.670373*10^-8*(AO222+273.15)^4+((Annex!$B$5+Annex!$B$6)*(AO222-M222)+Annex!$B$7*(AO222-INDEX(AO:AO,IFERROR(MATCH($B222-Annex!$B$9/60,$B:$B),2)))/(60*($B222-INDEX($B:$B,IFERROR(MATCH($B222-Annex!$B$9/60,$B:$B),2)))))/Annex!$B$8)/1000,IF(Data!$B$2="",0,"-"))</f>
        <v>-3.1110732706045239</v>
      </c>
      <c r="AL222" s="50">
        <f>IFERROR((5.670373*10^-8*(AP222+273.15)^4+((Annex!$B$5+Annex!$B$6)*(AP222-P222)+Annex!$B$7*(AP222-INDEX(AP:AP,IFERROR(MATCH($B222-Annex!$B$9/60,$B:$B),2)))/(60*($B222-INDEX($B:$B,IFERROR(MATCH($B222-Annex!$B$9/60,$B:$B),2)))))/Annex!$B$8)/1000,IF(Data!$B$2="",0,"-"))</f>
        <v>2.6577442749149323</v>
      </c>
      <c r="AM222" s="50">
        <f>IFERROR((5.670373*10^-8*(AQ222+273.15)^4+((Annex!$B$5+Annex!$B$6)*(AQ222-S222)+Annex!$B$7*(AQ222-INDEX(AQ:AQ,IFERROR(MATCH($B222-Annex!$B$9/60,$B:$B),2)))/(60*($B222-INDEX($B:$B,IFERROR(MATCH($B222-Annex!$B$9/60,$B:$B),2)))))/Annex!$B$8)/1000,IF(Data!$B$2="",0,"-"))</f>
        <v>86.963084630316601</v>
      </c>
      <c r="AN222" s="20">
        <v>811.58100000000002</v>
      </c>
      <c r="AO222" s="20">
        <v>341.48599999999999</v>
      </c>
      <c r="AP222" s="20">
        <v>107.292</v>
      </c>
      <c r="AQ222" s="20">
        <v>389.541</v>
      </c>
      <c r="AR222" s="20">
        <v>635.63199999999995</v>
      </c>
      <c r="AS222" s="20">
        <v>102.46599999999999</v>
      </c>
      <c r="AT222" s="20">
        <v>505.86599999999999</v>
      </c>
      <c r="AU222" s="50">
        <f>IFERROR(AVERAGE(INDEX(BA:BA,IFERROR(MATCH($B222-Annex!$B$4/60,$B:$B),2)):BA222),IF(Data!$B$2="",0,"-"))</f>
        <v>87.955681223110247</v>
      </c>
      <c r="AV222" s="50">
        <f>IFERROR(AVERAGE(INDEX(BB:BB,IFERROR(MATCH($B222-Annex!$B$4/60,$B:$B),2)):BB222),IF(Data!$B$2="",0,"-"))</f>
        <v>17.379810004789778</v>
      </c>
      <c r="AW222" s="50">
        <f>IFERROR(AVERAGE(INDEX(BC:BC,IFERROR(MATCH($B222-Annex!$B$4/60,$B:$B),2)):BC222),IF(Data!$B$2="",0,"-"))</f>
        <v>12.801816052922581</v>
      </c>
      <c r="AX222" s="50">
        <f>IFERROR(AVERAGE(INDEX(BD:BD,IFERROR(MATCH($B222-Annex!$B$4/60,$B:$B),2)):BD222),IF(Data!$B$2="",0,"-"))</f>
        <v>4.1841369761036651</v>
      </c>
      <c r="AY222" s="50">
        <f>IFERROR(AVERAGE(INDEX(BE:BE,IFERROR(MATCH($B222-Annex!$B$4/60,$B:$B),2)):BE222),IF(Data!$B$2="",0,"-"))</f>
        <v>4.8972159611965314</v>
      </c>
      <c r="AZ222" s="50">
        <f>IFERROR(AVERAGE(INDEX(BF:BF,IFERROR(MATCH($B222-Annex!$B$4/60,$B:$B),2)):BF222),IF(Data!$B$2="",0,"-"))</f>
        <v>3.4804842780108012</v>
      </c>
      <c r="BA222" s="50">
        <f>IFERROR((5.670373*10^-8*(BG222+273.15)^4+((Annex!$B$5+Annex!$B$6)*(BG222-J222)+Annex!$B$7*(BG222-INDEX(BG:BG,IFERROR(MATCH($B222-Annex!$B$9/60,$B:$B),2)))/(60*($B222-INDEX($B:$B,IFERROR(MATCH($B222-Annex!$B$9/60,$B:$B),2)))))/Annex!$B$8)/1000,IF(Data!$B$2="",0,"-"))</f>
        <v>89.060374330116517</v>
      </c>
      <c r="BB222" s="50">
        <f>IFERROR((5.670373*10^-8*(BH222+273.15)^4+((Annex!$B$5+Annex!$B$6)*(BH222-M222)+Annex!$B$7*(BH222-INDEX(BH:BH,IFERROR(MATCH($B222-Annex!$B$9/60,$B:$B),2)))/(60*($B222-INDEX($B:$B,IFERROR(MATCH($B222-Annex!$B$9/60,$B:$B),2)))))/Annex!$B$8)/1000,IF(Data!$B$2="",0,"-"))</f>
        <v>24.508020516796883</v>
      </c>
      <c r="BC222" s="50">
        <f>IFERROR((5.670373*10^-8*(BI222+273.15)^4+((Annex!$B$5+Annex!$B$6)*(BI222-P222)+Annex!$B$7*(BI222-INDEX(BI:BI,IFERROR(MATCH($B222-Annex!$B$9/60,$B:$B),2)))/(60*($B222-INDEX($B:$B,IFERROR(MATCH($B222-Annex!$B$9/60,$B:$B),2)))))/Annex!$B$8)/1000,IF(Data!$B$2="",0,"-"))</f>
        <v>13.427678854963871</v>
      </c>
      <c r="BD222" s="50">
        <f>IFERROR((5.670373*10^-8*(BJ222+273.15)^4+((Annex!$B$5+Annex!$B$6)*(BJ222-S222)+Annex!$B$7*(BJ222-INDEX(BJ:BJ,IFERROR(MATCH($B222-Annex!$B$9/60,$B:$B),2)))/(60*($B222-INDEX($B:$B,IFERROR(MATCH($B222-Annex!$B$9/60,$B:$B),2)))))/Annex!$B$8)/1000,IF(Data!$B$2="",0,"-"))</f>
        <v>-1.4843650262582442</v>
      </c>
      <c r="BE222" s="50">
        <f>IFERROR((5.670373*10^-8*(BK222+273.15)^4+((Annex!$B$5+Annex!$B$6)*(BK222-V222)+Annex!$B$7*(BK222-INDEX(BK:BK,IFERROR(MATCH($B222-Annex!$B$9/60,$B:$B),2)))/(60*($B222-INDEX($B:$B,IFERROR(MATCH($B222-Annex!$B$9/60,$B:$B),2)))))/Annex!$B$8)/1000,IF(Data!$B$2="",0,"-"))</f>
        <v>5.1897898817263624</v>
      </c>
      <c r="BF222" s="50">
        <f>IFERROR((5.670373*10^-8*(BL222+273.15)^4+((Annex!$B$5+Annex!$B$6)*(BL222-Y222)+Annex!$B$7*(BL222-INDEX(BL:BL,IFERROR(MATCH($B222-Annex!$B$9/60,$B:$B),2)))/(60*($B222-INDEX($B:$B,IFERROR(MATCH($B222-Annex!$B$9/60,$B:$B),2)))))/Annex!$B$8)/1000,IF(Data!$B$2="",0,"-"))</f>
        <v>3.5982574829852396</v>
      </c>
      <c r="BG222" s="20">
        <v>844.43799999999999</v>
      </c>
      <c r="BH222" s="20">
        <v>365.988</v>
      </c>
      <c r="BI222" s="20">
        <v>289.214</v>
      </c>
      <c r="BJ222" s="20">
        <v>266.60000000000002</v>
      </c>
      <c r="BK222" s="20">
        <v>132.024</v>
      </c>
      <c r="BL222" s="20">
        <v>112.07299999999999</v>
      </c>
    </row>
    <row r="223" spans="1:64" x14ac:dyDescent="0.3">
      <c r="A223" s="5">
        <v>222</v>
      </c>
      <c r="B223" s="19">
        <v>20.11850000708364</v>
      </c>
      <c r="C223" s="20">
        <v>129.13902999999999</v>
      </c>
      <c r="D223" s="20">
        <v>123.402143</v>
      </c>
      <c r="E223" s="20">
        <v>157.94275400000001</v>
      </c>
      <c r="F223" s="49">
        <f>IFERROR(SUM(C223:E223),IF(Data!$B$2="",0,"-"))</f>
        <v>410.48392699999999</v>
      </c>
      <c r="G223" s="50">
        <f>IFERROR(F223-Annex!$B$10,IF(Data!$B$2="",0,"-"))</f>
        <v>133.85592700000001</v>
      </c>
      <c r="H223" s="50">
        <f>IFERROR(-14000*(G223-INDEX(G:G,IFERROR(MATCH($B223-Annex!$B$11/60,$B:$B),2)))/(60*($B223-INDEX($B:$B,IFERROR(MATCH($B223-Annex!$B$11/60,$B:$B),2)))),IF(Data!$B$2="",0,"-"))</f>
        <v>802.77756419207992</v>
      </c>
      <c r="I223" s="20">
        <v>4.4492016699999999</v>
      </c>
      <c r="J223" s="20">
        <v>912.39</v>
      </c>
      <c r="K223" s="20">
        <v>9.8999999999999993E+37</v>
      </c>
      <c r="L223" s="20">
        <v>819.06600000000003</v>
      </c>
      <c r="M223" s="20">
        <v>184.977</v>
      </c>
      <c r="N223" s="20">
        <v>941.04300000000001</v>
      </c>
      <c r="O223" s="20">
        <v>798.15899999999999</v>
      </c>
      <c r="P223" s="20">
        <v>116.881</v>
      </c>
      <c r="Q223" s="20">
        <v>530.803</v>
      </c>
      <c r="R223" s="20">
        <v>798.55700000000002</v>
      </c>
      <c r="S223" s="20">
        <v>106.396</v>
      </c>
      <c r="T223" s="20">
        <v>320.00700000000001</v>
      </c>
      <c r="U223" s="20">
        <v>691.53</v>
      </c>
      <c r="V223" s="20">
        <v>49.831000000000003</v>
      </c>
      <c r="W223" s="20">
        <v>288.42200000000003</v>
      </c>
      <c r="X223" s="20">
        <v>797.98500000000001</v>
      </c>
      <c r="Y223" s="20">
        <v>65.564999999999998</v>
      </c>
      <c r="Z223" s="20">
        <v>171.73099999999999</v>
      </c>
      <c r="AA223" s="20">
        <v>157.20500000000001</v>
      </c>
      <c r="AB223" s="20">
        <v>150.922</v>
      </c>
      <c r="AC223" s="20">
        <v>119.224</v>
      </c>
      <c r="AD223" s="20">
        <v>256.85399999999998</v>
      </c>
      <c r="AE223" s="20">
        <v>85.188000000000002</v>
      </c>
      <c r="AF223" s="50">
        <f>IFERROR(AVERAGE(INDEX(AJ:AJ,IFERROR(MATCH($B223-Annex!$B$4/60,$B:$B),2)):AJ223),IF(Data!$B$2="",0,"-"))</f>
        <v>78.48322316642826</v>
      </c>
      <c r="AG223" s="50">
        <f>IFERROR(AVERAGE(INDEX(AK:AK,IFERROR(MATCH($B223-Annex!$B$4/60,$B:$B),2)):AK223),IF(Data!$B$2="",0,"-"))</f>
        <v>1.8214628326398501</v>
      </c>
      <c r="AH223" s="50">
        <f>IFERROR(AVERAGE(INDEX(AL:AL,IFERROR(MATCH($B223-Annex!$B$4/60,$B:$B),2)):AL223),IF(Data!$B$2="",0,"-"))</f>
        <v>2.5925333861830024</v>
      </c>
      <c r="AI223" s="50">
        <f>IFERROR(AVERAGE(INDEX(AM:AM,IFERROR(MATCH($B223-Annex!$B$4/60,$B:$B),2)):AM223),IF(Data!$B$2="",0,"-"))</f>
        <v>42.719942149238513</v>
      </c>
      <c r="AJ223" s="50">
        <f>IFERROR((5.670373*10^-8*(AN223+273.15)^4+((Annex!$B$5+Annex!$B$6)*(AN223-J223)+Annex!$B$7*(AN223-INDEX(AN:AN,IFERROR(MATCH($B223-Annex!$B$9/60,$B:$B),2)))/(60*($B223-INDEX($B:$B,IFERROR(MATCH($B223-Annex!$B$9/60,$B:$B),2)))))/Annex!$B$8)/1000,IF(Data!$B$2="",0,"-"))</f>
        <v>81.044319638951592</v>
      </c>
      <c r="AK223" s="50">
        <f>IFERROR((5.670373*10^-8*(AO223+273.15)^4+((Annex!$B$5+Annex!$B$6)*(AO223-M223)+Annex!$B$7*(AO223-INDEX(AO:AO,IFERROR(MATCH($B223-Annex!$B$9/60,$B:$B),2)))/(60*($B223-INDEX($B:$B,IFERROR(MATCH($B223-Annex!$B$9/60,$B:$B),2)))))/Annex!$B$8)/1000,IF(Data!$B$2="",0,"-"))</f>
        <v>-13.71190123324471</v>
      </c>
      <c r="AL223" s="50">
        <f>IFERROR((5.670373*10^-8*(AP223+273.15)^4+((Annex!$B$5+Annex!$B$6)*(AP223-P223)+Annex!$B$7*(AP223-INDEX(AP:AP,IFERROR(MATCH($B223-Annex!$B$9/60,$B:$B),2)))/(60*($B223-INDEX($B:$B,IFERROR(MATCH($B223-Annex!$B$9/60,$B:$B),2)))))/Annex!$B$8)/1000,IF(Data!$B$2="",0,"-"))</f>
        <v>2.5828402252250036</v>
      </c>
      <c r="AM223" s="50">
        <f>IFERROR((5.670373*10^-8*(AQ223+273.15)^4+((Annex!$B$5+Annex!$B$6)*(AQ223-S223)+Annex!$B$7*(AQ223-INDEX(AQ:AQ,IFERROR(MATCH($B223-Annex!$B$9/60,$B:$B),2)))/(60*($B223-INDEX($B:$B,IFERROR(MATCH($B223-Annex!$B$9/60,$B:$B),2)))))/Annex!$B$8)/1000,IF(Data!$B$2="",0,"-"))</f>
        <v>67.200851536804379</v>
      </c>
      <c r="AN223" s="20">
        <v>815.649</v>
      </c>
      <c r="AO223" s="20">
        <v>355.53800000000001</v>
      </c>
      <c r="AP223" s="20">
        <v>109.05</v>
      </c>
      <c r="AQ223" s="20">
        <v>530.65300000000002</v>
      </c>
      <c r="AR223" s="20">
        <v>637.30999999999995</v>
      </c>
      <c r="AS223" s="20">
        <v>103.31100000000001</v>
      </c>
      <c r="AT223" s="20">
        <v>487.47800000000001</v>
      </c>
      <c r="AU223" s="50">
        <f>IFERROR(AVERAGE(INDEX(BA:BA,IFERROR(MATCH($B223-Annex!$B$4/60,$B:$B),2)):BA223),IF(Data!$B$2="",0,"-"))</f>
        <v>88.446819816284872</v>
      </c>
      <c r="AV223" s="50">
        <f>IFERROR(AVERAGE(INDEX(BB:BB,IFERROR(MATCH($B223-Annex!$B$4/60,$B:$B),2)):BB223),IF(Data!$B$2="",0,"-"))</f>
        <v>14.830136410960536</v>
      </c>
      <c r="AW223" s="50">
        <f>IFERROR(AVERAGE(INDEX(BC:BC,IFERROR(MATCH($B223-Annex!$B$4/60,$B:$B),2)):BC223),IF(Data!$B$2="",0,"-"))</f>
        <v>13.007305682415838</v>
      </c>
      <c r="AX223" s="50">
        <f>IFERROR(AVERAGE(INDEX(BD:BD,IFERROR(MATCH($B223-Annex!$B$4/60,$B:$B),2)):BD223),IF(Data!$B$2="",0,"-"))</f>
        <v>7.6331750268067671</v>
      </c>
      <c r="AY223" s="50">
        <f>IFERROR(AVERAGE(INDEX(BE:BE,IFERROR(MATCH($B223-Annex!$B$4/60,$B:$B),2)):BE223),IF(Data!$B$2="",0,"-"))</f>
        <v>4.9886414496434641</v>
      </c>
      <c r="AZ223" s="50">
        <f>IFERROR(AVERAGE(INDEX(BF:BF,IFERROR(MATCH($B223-Annex!$B$4/60,$B:$B),2)):BF223),IF(Data!$B$2="",0,"-"))</f>
        <v>3.5280041282767933</v>
      </c>
      <c r="BA223" s="50">
        <f>IFERROR((5.670373*10^-8*(BG223+273.15)^4+((Annex!$B$5+Annex!$B$6)*(BG223-J223)+Annex!$B$7*(BG223-INDEX(BG:BG,IFERROR(MATCH($B223-Annex!$B$9/60,$B:$B),2)))/(60*($B223-INDEX($B:$B,IFERROR(MATCH($B223-Annex!$B$9/60,$B:$B),2)))))/Annex!$B$8)/1000,IF(Data!$B$2="",0,"-"))</f>
        <v>90.438945581891815</v>
      </c>
      <c r="BB223" s="50">
        <f>IFERROR((5.670373*10^-8*(BH223+273.15)^4+((Annex!$B$5+Annex!$B$6)*(BH223-M223)+Annex!$B$7*(BH223-INDEX(BH:BH,IFERROR(MATCH($B223-Annex!$B$9/60,$B:$B),2)))/(60*($B223-INDEX($B:$B,IFERROR(MATCH($B223-Annex!$B$9/60,$B:$B),2)))))/Annex!$B$8)/1000,IF(Data!$B$2="",0,"-"))</f>
        <v>15.762048121902902</v>
      </c>
      <c r="BC223" s="50">
        <f>IFERROR((5.670373*10^-8*(BI223+273.15)^4+((Annex!$B$5+Annex!$B$6)*(BI223-P223)+Annex!$B$7*(BI223-INDEX(BI:BI,IFERROR(MATCH($B223-Annex!$B$9/60,$B:$B),2)))/(60*($B223-INDEX($B:$B,IFERROR(MATCH($B223-Annex!$B$9/60,$B:$B),2)))))/Annex!$B$8)/1000,IF(Data!$B$2="",0,"-"))</f>
        <v>13.501634630991543</v>
      </c>
      <c r="BD223" s="50">
        <f>IFERROR((5.670373*10^-8*(BJ223+273.15)^4+((Annex!$B$5+Annex!$B$6)*(BJ223-S223)+Annex!$B$7*(BJ223-INDEX(BJ:BJ,IFERROR(MATCH($B223-Annex!$B$9/60,$B:$B),2)))/(60*($B223-INDEX($B:$B,IFERROR(MATCH($B223-Annex!$B$9/60,$B:$B),2)))))/Annex!$B$8)/1000,IF(Data!$B$2="",0,"-"))</f>
        <v>81.728937820185649</v>
      </c>
      <c r="BE223" s="50">
        <f>IFERROR((5.670373*10^-8*(BK223+273.15)^4+((Annex!$B$5+Annex!$B$6)*(BK223-V223)+Annex!$B$7*(BK223-INDEX(BK:BK,IFERROR(MATCH($B223-Annex!$B$9/60,$B:$B),2)))/(60*($B223-INDEX($B:$B,IFERROR(MATCH($B223-Annex!$B$9/60,$B:$B),2)))))/Annex!$B$8)/1000,IF(Data!$B$2="",0,"-"))</f>
        <v>5.2284166200035713</v>
      </c>
      <c r="BF223" s="50">
        <f>IFERROR((5.670373*10^-8*(BL223+273.15)^4+((Annex!$B$5+Annex!$B$6)*(BL223-Y223)+Annex!$B$7*(BL223-INDEX(BL:BL,IFERROR(MATCH($B223-Annex!$B$9/60,$B:$B),2)))/(60*($B223-INDEX($B:$B,IFERROR(MATCH($B223-Annex!$B$9/60,$B:$B),2)))))/Annex!$B$8)/1000,IF(Data!$B$2="",0,"-"))</f>
        <v>3.6360658413325537</v>
      </c>
      <c r="BG223" s="20">
        <v>847.49099999999999</v>
      </c>
      <c r="BH223" s="20">
        <v>374.52800000000002</v>
      </c>
      <c r="BI223" s="20">
        <v>293.31</v>
      </c>
      <c r="BJ223" s="20">
        <v>276.642</v>
      </c>
      <c r="BK223" s="20">
        <v>133.94800000000001</v>
      </c>
      <c r="BL223" s="20">
        <v>113.51300000000001</v>
      </c>
    </row>
    <row r="224" spans="1:64" x14ac:dyDescent="0.3">
      <c r="A224" s="5">
        <v>223</v>
      </c>
      <c r="B224" s="19">
        <v>20.214666671818122</v>
      </c>
      <c r="C224" s="20">
        <v>129.03488400000001</v>
      </c>
      <c r="D224" s="20">
        <v>123.381792</v>
      </c>
      <c r="E224" s="20">
        <v>157.84251800000001</v>
      </c>
      <c r="F224" s="49">
        <f>IFERROR(SUM(C224:E224),IF(Data!$B$2="",0,"-"))</f>
        <v>410.25919399999998</v>
      </c>
      <c r="G224" s="50">
        <f>IFERROR(F224-Annex!$B$10,IF(Data!$B$2="",0,"-"))</f>
        <v>133.63119399999999</v>
      </c>
      <c r="H224" s="50">
        <f>IFERROR(-14000*(G224-INDEX(G:G,IFERROR(MATCH($B224-Annex!$B$11/60,$B:$B),2)))/(60*($B224-INDEX($B:$B,IFERROR(MATCH($B224-Annex!$B$11/60,$B:$B),2)))),IF(Data!$B$2="",0,"-"))</f>
        <v>788.37611431889923</v>
      </c>
      <c r="I224" s="20">
        <v>4.4904266799999997</v>
      </c>
      <c r="J224" s="20">
        <v>914.93899999999996</v>
      </c>
      <c r="K224" s="20">
        <v>9.8999999999999993E+37</v>
      </c>
      <c r="L224" s="20">
        <v>799.16399999999999</v>
      </c>
      <c r="M224" s="20">
        <v>122.93899999999999</v>
      </c>
      <c r="N224" s="20">
        <v>898.495</v>
      </c>
      <c r="O224" s="20">
        <v>796.928</v>
      </c>
      <c r="P224" s="20">
        <v>119.502</v>
      </c>
      <c r="Q224" s="20">
        <v>569.90099999999995</v>
      </c>
      <c r="R224" s="20">
        <v>793.04600000000005</v>
      </c>
      <c r="S224" s="20">
        <v>157.94800000000001</v>
      </c>
      <c r="T224" s="20">
        <v>112.628</v>
      </c>
      <c r="U224" s="20">
        <v>692.88699999999994</v>
      </c>
      <c r="V224" s="20">
        <v>51.996000000000002</v>
      </c>
      <c r="W224" s="20">
        <v>465.608</v>
      </c>
      <c r="X224" s="20">
        <v>795.178</v>
      </c>
      <c r="Y224" s="20">
        <v>65.155000000000001</v>
      </c>
      <c r="Z224" s="20">
        <v>287.71499999999997</v>
      </c>
      <c r="AA224" s="20">
        <v>160.47900000000001</v>
      </c>
      <c r="AB224" s="20">
        <v>147.166</v>
      </c>
      <c r="AC224" s="20">
        <v>117.974</v>
      </c>
      <c r="AD224" s="20">
        <v>324.93200000000002</v>
      </c>
      <c r="AE224" s="20">
        <v>86.111999999999995</v>
      </c>
      <c r="AF224" s="50">
        <f>IFERROR(AVERAGE(INDEX(AJ:AJ,IFERROR(MATCH($B224-Annex!$B$4/60,$B:$B),2)):AJ224),IF(Data!$B$2="",0,"-"))</f>
        <v>79.380383318165514</v>
      </c>
      <c r="AG224" s="50">
        <f>IFERROR(AVERAGE(INDEX(AK:AK,IFERROR(MATCH($B224-Annex!$B$4/60,$B:$B),2)):AK224),IF(Data!$B$2="",0,"-"))</f>
        <v>1.1274054064462777</v>
      </c>
      <c r="AH224" s="50">
        <f>IFERROR(AVERAGE(INDEX(AL:AL,IFERROR(MATCH($B224-Annex!$B$4/60,$B:$B),2)):AL224),IF(Data!$B$2="",0,"-"))</f>
        <v>2.5832767826942269</v>
      </c>
      <c r="AI224" s="50">
        <f>IFERROR(AVERAGE(INDEX(AM:AM,IFERROR(MATCH($B224-Annex!$B$4/60,$B:$B),2)):AM224),IF(Data!$B$2="",0,"-"))</f>
        <v>41.039975443531759</v>
      </c>
      <c r="AJ224" s="50">
        <f>IFERROR((5.670373*10^-8*(AN224+273.15)^4+((Annex!$B$5+Annex!$B$6)*(AN224-J224)+Annex!$B$7*(AN224-INDEX(AN:AN,IFERROR(MATCH($B224-Annex!$B$9/60,$B:$B),2)))/(60*($B224-INDEX($B:$B,IFERROR(MATCH($B224-Annex!$B$9/60,$B:$B),2)))))/Annex!$B$8)/1000,IF(Data!$B$2="",0,"-"))</f>
        <v>82.644333165067039</v>
      </c>
      <c r="AK224" s="50">
        <f>IFERROR((5.670373*10^-8*(AO224+273.15)^4+((Annex!$B$5+Annex!$B$6)*(AO224-M224)+Annex!$B$7*(AO224-INDEX(AO:AO,IFERROR(MATCH($B224-Annex!$B$9/60,$B:$B),2)))/(60*($B224-INDEX($B:$B,IFERROR(MATCH($B224-Annex!$B$9/60,$B:$B),2)))))/Annex!$B$8)/1000,IF(Data!$B$2="",0,"-"))</f>
        <v>-6.5830512507342549</v>
      </c>
      <c r="AL224" s="50">
        <f>IFERROR((5.670373*10^-8*(AP224+273.15)^4+((Annex!$B$5+Annex!$B$6)*(AP224-P224)+Annex!$B$7*(AP224-INDEX(AP:AP,IFERROR(MATCH($B224-Annex!$B$9/60,$B:$B),2)))/(60*($B224-INDEX($B:$B,IFERROR(MATCH($B224-Annex!$B$9/60,$B:$B),2)))))/Annex!$B$8)/1000,IF(Data!$B$2="",0,"-"))</f>
        <v>2.5093583964302644</v>
      </c>
      <c r="AM224" s="50">
        <f>IFERROR((5.670373*10^-8*(AQ224+273.15)^4+((Annex!$B$5+Annex!$B$6)*(AQ224-S224)+Annex!$B$7*(AQ224-INDEX(AQ:AQ,IFERROR(MATCH($B224-Annex!$B$9/60,$B:$B),2)))/(60*($B224-INDEX($B:$B,IFERROR(MATCH($B224-Annex!$B$9/60,$B:$B),2)))))/Annex!$B$8)/1000,IF(Data!$B$2="",0,"-"))</f>
        <v>39.295494594303264</v>
      </c>
      <c r="AN224" s="20">
        <v>819.97299999999996</v>
      </c>
      <c r="AO224" s="20">
        <v>304.202</v>
      </c>
      <c r="AP224" s="20">
        <v>110.54900000000001</v>
      </c>
      <c r="AQ224" s="20">
        <v>431.62900000000002</v>
      </c>
      <c r="AR224" s="20">
        <v>639.34100000000001</v>
      </c>
      <c r="AS224" s="20">
        <v>104.121</v>
      </c>
      <c r="AT224" s="20">
        <v>374.46100000000001</v>
      </c>
      <c r="AU224" s="50">
        <f>IFERROR(AVERAGE(INDEX(BA:BA,IFERROR(MATCH($B224-Annex!$B$4/60,$B:$B),2)):BA224),IF(Data!$B$2="",0,"-"))</f>
        <v>89.020440799886728</v>
      </c>
      <c r="AV224" s="50">
        <f>IFERROR(AVERAGE(INDEX(BB:BB,IFERROR(MATCH($B224-Annex!$B$4/60,$B:$B),2)):BB224),IF(Data!$B$2="",0,"-"))</f>
        <v>8.135418681384623</v>
      </c>
      <c r="AW224" s="50">
        <f>IFERROR(AVERAGE(INDEX(BC:BC,IFERROR(MATCH($B224-Annex!$B$4/60,$B:$B),2)):BC224),IF(Data!$B$2="",0,"-"))</f>
        <v>13.177965933696198</v>
      </c>
      <c r="AX224" s="50">
        <f>IFERROR(AVERAGE(INDEX(BD:BD,IFERROR(MATCH($B224-Annex!$B$4/60,$B:$B),2)):BD224),IF(Data!$B$2="",0,"-"))</f>
        <v>11.44982136814664</v>
      </c>
      <c r="AY224" s="50">
        <f>IFERROR(AVERAGE(INDEX(BE:BE,IFERROR(MATCH($B224-Annex!$B$4/60,$B:$B),2)):BE224),IF(Data!$B$2="",0,"-"))</f>
        <v>5.0553971677481693</v>
      </c>
      <c r="AZ224" s="50">
        <f>IFERROR(AVERAGE(INDEX(BF:BF,IFERROR(MATCH($B224-Annex!$B$4/60,$B:$B),2)):BF224),IF(Data!$B$2="",0,"-"))</f>
        <v>3.5678868569819207</v>
      </c>
      <c r="BA224" s="50">
        <f>IFERROR((5.670373*10^-8*(BG224+273.15)^4+((Annex!$B$5+Annex!$B$6)*(BG224-J224)+Annex!$B$7*(BG224-INDEX(BG:BG,IFERROR(MATCH($B224-Annex!$B$9/60,$B:$B),2)))/(60*($B224-INDEX($B:$B,IFERROR(MATCH($B224-Annex!$B$9/60,$B:$B),2)))))/Annex!$B$8)/1000,IF(Data!$B$2="",0,"-"))</f>
        <v>91.538959169205953</v>
      </c>
      <c r="BB224" s="50">
        <f>IFERROR((5.670373*10^-8*(BH224+273.15)^4+((Annex!$B$5+Annex!$B$6)*(BH224-M224)+Annex!$B$7*(BH224-INDEX(BH:BH,IFERROR(MATCH($B224-Annex!$B$9/60,$B:$B),2)))/(60*($B224-INDEX($B:$B,IFERROR(MATCH($B224-Annex!$B$9/60,$B:$B),2)))))/Annex!$B$8)/1000,IF(Data!$B$2="",0,"-"))</f>
        <v>29.457746006731583</v>
      </c>
      <c r="BC224" s="50">
        <f>IFERROR((5.670373*10^-8*(BI224+273.15)^4+((Annex!$B$5+Annex!$B$6)*(BI224-P224)+Annex!$B$7*(BI224-INDEX(BI:BI,IFERROR(MATCH($B224-Annex!$B$9/60,$B:$B),2)))/(60*($B224-INDEX($B:$B,IFERROR(MATCH($B224-Annex!$B$9/60,$B:$B),2)))))/Annex!$B$8)/1000,IF(Data!$B$2="",0,"-"))</f>
        <v>13.66028610020053</v>
      </c>
      <c r="BD224" s="50">
        <f>IFERROR((5.670373*10^-8*(BJ224+273.15)^4+((Annex!$B$5+Annex!$B$6)*(BJ224-S224)+Annex!$B$7*(BJ224-INDEX(BJ:BJ,IFERROR(MATCH($B224-Annex!$B$9/60,$B:$B),2)))/(60*($B224-INDEX($B:$B,IFERROR(MATCH($B224-Annex!$B$9/60,$B:$B),2)))))/Annex!$B$8)/1000,IF(Data!$B$2="",0,"-"))</f>
        <v>22.76222012636563</v>
      </c>
      <c r="BE224" s="50">
        <f>IFERROR((5.670373*10^-8*(BK224+273.15)^4+((Annex!$B$5+Annex!$B$6)*(BK224-V224)+Annex!$B$7*(BK224-INDEX(BK:BK,IFERROR(MATCH($B224-Annex!$B$9/60,$B:$B),2)))/(60*($B224-INDEX($B:$B,IFERROR(MATCH($B224-Annex!$B$9/60,$B:$B),2)))))/Annex!$B$8)/1000,IF(Data!$B$2="",0,"-"))</f>
        <v>5.2071482358255778</v>
      </c>
      <c r="BF224" s="50">
        <f>IFERROR((5.670373*10^-8*(BL224+273.15)^4+((Annex!$B$5+Annex!$B$6)*(BL224-Y224)+Annex!$B$7*(BL224-INDEX(BL:BL,IFERROR(MATCH($B224-Annex!$B$9/60,$B:$B),2)))/(60*($B224-INDEX($B:$B,IFERROR(MATCH($B224-Annex!$B$9/60,$B:$B),2)))))/Annex!$B$8)/1000,IF(Data!$B$2="",0,"-"))</f>
        <v>3.6837829685289871</v>
      </c>
      <c r="BG224" s="20">
        <v>850.29700000000003</v>
      </c>
      <c r="BH224" s="20">
        <v>392.86500000000001</v>
      </c>
      <c r="BI224" s="20">
        <v>297.255</v>
      </c>
      <c r="BJ224" s="20">
        <v>296.637</v>
      </c>
      <c r="BK224" s="20">
        <v>135.83600000000001</v>
      </c>
      <c r="BL224" s="20">
        <v>114.88500000000001</v>
      </c>
    </row>
    <row r="225" spans="1:64" x14ac:dyDescent="0.3">
      <c r="A225" s="5">
        <v>224</v>
      </c>
      <c r="B225" s="19">
        <v>20.310666672885418</v>
      </c>
      <c r="C225" s="20">
        <v>128.854252</v>
      </c>
      <c r="D225" s="20">
        <v>123.20424800000001</v>
      </c>
      <c r="E225" s="20">
        <v>157.60539800000001</v>
      </c>
      <c r="F225" s="49">
        <f>IFERROR(SUM(C225:E225),IF(Data!$B$2="",0,"-"))</f>
        <v>409.66389800000002</v>
      </c>
      <c r="G225" s="50">
        <f>IFERROR(F225-Annex!$B$10,IF(Data!$B$2="",0,"-"))</f>
        <v>133.03589800000003</v>
      </c>
      <c r="H225" s="50">
        <f>IFERROR(-14000*(G225-INDEX(G:G,IFERROR(MATCH($B225-Annex!$B$11/60,$B:$B),2)))/(60*($B225-INDEX($B:$B,IFERROR(MATCH($B225-Annex!$B$11/60,$B:$B),2)))),IF(Data!$B$2="",0,"-"))</f>
        <v>884.98055469409871</v>
      </c>
      <c r="I225" s="20">
        <v>4.4492016699999999</v>
      </c>
      <c r="J225" s="20">
        <v>911.42700000000002</v>
      </c>
      <c r="K225" s="20">
        <v>9.8999999999999993E+37</v>
      </c>
      <c r="L225" s="20">
        <v>802.11</v>
      </c>
      <c r="M225" s="20">
        <v>122.71299999999999</v>
      </c>
      <c r="N225" s="20">
        <v>787.31799999999998</v>
      </c>
      <c r="O225" s="20">
        <v>804.73299999999995</v>
      </c>
      <c r="P225" s="20">
        <v>119.81399999999999</v>
      </c>
      <c r="Q225" s="20">
        <v>573.47199999999998</v>
      </c>
      <c r="R225" s="20">
        <v>792.31799999999998</v>
      </c>
      <c r="S225" s="20">
        <v>69.840999999999994</v>
      </c>
      <c r="T225" s="20">
        <v>284.77</v>
      </c>
      <c r="U225" s="20">
        <v>694.92200000000003</v>
      </c>
      <c r="V225" s="20">
        <v>52.201999999999998</v>
      </c>
      <c r="W225" s="20">
        <v>411.762</v>
      </c>
      <c r="X225" s="20">
        <v>796.322</v>
      </c>
      <c r="Y225" s="20">
        <v>66.266999999999996</v>
      </c>
      <c r="Z225" s="20">
        <v>238.11</v>
      </c>
      <c r="AA225" s="20">
        <v>162.93899999999999</v>
      </c>
      <c r="AB225" s="20">
        <v>163.57900000000001</v>
      </c>
      <c r="AC225" s="20">
        <v>120.318</v>
      </c>
      <c r="AD225" s="20">
        <v>259.012</v>
      </c>
      <c r="AE225" s="20">
        <v>87.5</v>
      </c>
      <c r="AF225" s="50">
        <f>IFERROR(AVERAGE(INDEX(AJ:AJ,IFERROR(MATCH($B225-Annex!$B$4/60,$B:$B),2)):AJ225),IF(Data!$B$2="",0,"-"))</f>
        <v>80.328181721421657</v>
      </c>
      <c r="AG225" s="50">
        <f>IFERROR(AVERAGE(INDEX(AK:AK,IFERROR(MATCH($B225-Annex!$B$4/60,$B:$B),2)):AK225),IF(Data!$B$2="",0,"-"))</f>
        <v>25.491363915823005</v>
      </c>
      <c r="AH225" s="50">
        <f>IFERROR(AVERAGE(INDEX(AL:AL,IFERROR(MATCH($B225-Annex!$B$4/60,$B:$B),2)):AL225),IF(Data!$B$2="",0,"-"))</f>
        <v>2.5794231810539108</v>
      </c>
      <c r="AI225" s="50">
        <f>IFERROR(AVERAGE(INDEX(AM:AM,IFERROR(MATCH($B225-Annex!$B$4/60,$B:$B),2)):AM225),IF(Data!$B$2="",0,"-"))</f>
        <v>41.787220016457937</v>
      </c>
      <c r="AJ225" s="50">
        <f>IFERROR((5.670373*10^-8*(AN225+273.15)^4+((Annex!$B$5+Annex!$B$6)*(AN225-J225)+Annex!$B$7*(AN225-INDEX(AN:AN,IFERROR(MATCH($B225-Annex!$B$9/60,$B:$B),2)))/(60*($B225-INDEX($B:$B,IFERROR(MATCH($B225-Annex!$B$9/60,$B:$B),2)))))/Annex!$B$8)/1000,IF(Data!$B$2="",0,"-"))</f>
        <v>83.578598689410327</v>
      </c>
      <c r="AK225" s="50">
        <f>IFERROR((5.670373*10^-8*(AO225+273.15)^4+((Annex!$B$5+Annex!$B$6)*(AO225-M225)+Annex!$B$7*(AO225-INDEX(AO:AO,IFERROR(MATCH($B225-Annex!$B$9/60,$B:$B),2)))/(60*($B225-INDEX($B:$B,IFERROR(MATCH($B225-Annex!$B$9/60,$B:$B),2)))))/Annex!$B$8)/1000,IF(Data!$B$2="",0,"-"))</f>
        <v>14.404642605974855</v>
      </c>
      <c r="AL225" s="50">
        <f>IFERROR((5.670373*10^-8*(AP225+273.15)^4+((Annex!$B$5+Annex!$B$6)*(AP225-P225)+Annex!$B$7*(AP225-INDEX(AP:AP,IFERROR(MATCH($B225-Annex!$B$9/60,$B:$B),2)))/(60*($B225-INDEX($B:$B,IFERROR(MATCH($B225-Annex!$B$9/60,$B:$B),2)))))/Annex!$B$8)/1000,IF(Data!$B$2="",0,"-"))</f>
        <v>2.4676959425199994</v>
      </c>
      <c r="AM225" s="50">
        <f>IFERROR((5.670373*10^-8*(AQ225+273.15)^4+((Annex!$B$5+Annex!$B$6)*(AQ225-S225)+Annex!$B$7*(AQ225-INDEX(AQ:AQ,IFERROR(MATCH($B225-Annex!$B$9/60,$B:$B),2)))/(60*($B225-INDEX($B:$B,IFERROR(MATCH($B225-Annex!$B$9/60,$B:$B),2)))))/Annex!$B$8)/1000,IF(Data!$B$2="",0,"-"))</f>
        <v>5.2436265976743455</v>
      </c>
      <c r="AN225" s="20">
        <v>823.46</v>
      </c>
      <c r="AO225" s="20">
        <v>356.11399999999998</v>
      </c>
      <c r="AP225" s="20">
        <v>112.107</v>
      </c>
      <c r="AQ225" s="20">
        <v>481.45100000000002</v>
      </c>
      <c r="AR225" s="20">
        <v>641.25699999999995</v>
      </c>
      <c r="AS225" s="20">
        <v>105.017</v>
      </c>
      <c r="AT225" s="20">
        <v>449.42099999999999</v>
      </c>
      <c r="AU225" s="50">
        <f>IFERROR(AVERAGE(INDEX(BA:BA,IFERROR(MATCH($B225-Annex!$B$4/60,$B:$B),2)):BA225),IF(Data!$B$2="",0,"-"))</f>
        <v>89.625596413334137</v>
      </c>
      <c r="AV225" s="50">
        <f>IFERROR(AVERAGE(INDEX(BB:BB,IFERROR(MATCH($B225-Annex!$B$4/60,$B:$B),2)):BB225),IF(Data!$B$2="",0,"-"))</f>
        <v>13.307826953587522</v>
      </c>
      <c r="AW225" s="50">
        <f>IFERROR(AVERAGE(INDEX(BC:BC,IFERROR(MATCH($B225-Annex!$B$4/60,$B:$B),2)):BC225),IF(Data!$B$2="",0,"-"))</f>
        <v>13.359324234301665</v>
      </c>
      <c r="AX225" s="50">
        <f>IFERROR(AVERAGE(INDEX(BD:BD,IFERROR(MATCH($B225-Annex!$B$4/60,$B:$B),2)):BD225),IF(Data!$B$2="",0,"-"))</f>
        <v>1.30923715483965</v>
      </c>
      <c r="AY225" s="50">
        <f>IFERROR(AVERAGE(INDEX(BE:BE,IFERROR(MATCH($B225-Annex!$B$4/60,$B:$B),2)):BE225),IF(Data!$B$2="",0,"-"))</f>
        <v>5.1081045220653909</v>
      </c>
      <c r="AZ225" s="50">
        <f>IFERROR(AVERAGE(INDEX(BF:BF,IFERROR(MATCH($B225-Annex!$B$4/60,$B:$B),2)):BF225),IF(Data!$B$2="",0,"-"))</f>
        <v>3.6029529311089794</v>
      </c>
      <c r="BA225" s="50">
        <f>IFERROR((5.670373*10^-8*(BG225+273.15)^4+((Annex!$B$5+Annex!$B$6)*(BG225-J225)+Annex!$B$7*(BG225-INDEX(BG:BG,IFERROR(MATCH($B225-Annex!$B$9/60,$B:$B),2)))/(60*($B225-INDEX($B:$B,IFERROR(MATCH($B225-Annex!$B$9/60,$B:$B),2)))))/Annex!$B$8)/1000,IF(Data!$B$2="",0,"-"))</f>
        <v>91.957358478574477</v>
      </c>
      <c r="BB225" s="50">
        <f>IFERROR((5.670373*10^-8*(BH225+273.15)^4+((Annex!$B$5+Annex!$B$6)*(BH225-M225)+Annex!$B$7*(BH225-INDEX(BH:BH,IFERROR(MATCH($B225-Annex!$B$9/60,$B:$B),2)))/(60*($B225-INDEX($B:$B,IFERROR(MATCH($B225-Annex!$B$9/60,$B:$B),2)))))/Annex!$B$8)/1000,IF(Data!$B$2="",0,"-"))</f>
        <v>24.326015447331564</v>
      </c>
      <c r="BC225" s="50">
        <f>IFERROR((5.670373*10^-8*(BI225+273.15)^4+((Annex!$B$5+Annex!$B$6)*(BI225-P225)+Annex!$B$7*(BI225-INDEX(BI:BI,IFERROR(MATCH($B225-Annex!$B$9/60,$B:$B),2)))/(60*($B225-INDEX($B:$B,IFERROR(MATCH($B225-Annex!$B$9/60,$B:$B),2)))))/Annex!$B$8)/1000,IF(Data!$B$2="",0,"-"))</f>
        <v>13.880174186663313</v>
      </c>
      <c r="BD225" s="50">
        <f>IFERROR((5.670373*10^-8*(BJ225+273.15)^4+((Annex!$B$5+Annex!$B$6)*(BJ225-S225)+Annex!$B$7*(BJ225-INDEX(BJ:BJ,IFERROR(MATCH($B225-Annex!$B$9/60,$B:$B),2)))/(60*($B225-INDEX($B:$B,IFERROR(MATCH($B225-Annex!$B$9/60,$B:$B),2)))))/Annex!$B$8)/1000,IF(Data!$B$2="",0,"-"))</f>
        <v>-32.370604574052948</v>
      </c>
      <c r="BE225" s="50">
        <f>IFERROR((5.670373*10^-8*(BK225+273.15)^4+((Annex!$B$5+Annex!$B$6)*(BK225-V225)+Annex!$B$7*(BK225-INDEX(BK:BK,IFERROR(MATCH($B225-Annex!$B$9/60,$B:$B),2)))/(60*($B225-INDEX($B:$B,IFERROR(MATCH($B225-Annex!$B$9/60,$B:$B),2)))))/Annex!$B$8)/1000,IF(Data!$B$2="",0,"-"))</f>
        <v>5.2196256324231118</v>
      </c>
      <c r="BF225" s="50">
        <f>IFERROR((5.670373*10^-8*(BL225+273.15)^4+((Annex!$B$5+Annex!$B$6)*(BL225-Y225)+Annex!$B$7*(BL225-INDEX(BL:BL,IFERROR(MATCH($B225-Annex!$B$9/60,$B:$B),2)))/(60*($B225-INDEX($B:$B,IFERROR(MATCH($B225-Annex!$B$9/60,$B:$B),2)))))/Annex!$B$8)/1000,IF(Data!$B$2="",0,"-"))</f>
        <v>3.6775670693361007</v>
      </c>
      <c r="BG225" s="20">
        <v>852.45500000000004</v>
      </c>
      <c r="BH225" s="20">
        <v>390.553</v>
      </c>
      <c r="BI225" s="20">
        <v>301.26900000000001</v>
      </c>
      <c r="BJ225" s="20">
        <v>193.53100000000001</v>
      </c>
      <c r="BK225" s="20">
        <v>137.643</v>
      </c>
      <c r="BL225" s="20">
        <v>116.256</v>
      </c>
    </row>
    <row r="226" spans="1:64" x14ac:dyDescent="0.3">
      <c r="A226" s="5">
        <v>225</v>
      </c>
      <c r="B226" s="19">
        <v>20.394166668411344</v>
      </c>
      <c r="C226" s="20">
        <v>128.671187</v>
      </c>
      <c r="D226" s="20">
        <v>123.134209</v>
      </c>
      <c r="E226" s="20">
        <v>157.42205899999999</v>
      </c>
      <c r="F226" s="49">
        <f>IFERROR(SUM(C226:E226),IF(Data!$B$2="",0,"-"))</f>
        <v>409.22745499999996</v>
      </c>
      <c r="G226" s="50">
        <f>IFERROR(F226-Annex!$B$10,IF(Data!$B$2="",0,"-"))</f>
        <v>132.59945499999998</v>
      </c>
      <c r="H226" s="50">
        <f>IFERROR(-14000*(G226-INDEX(G:G,IFERROR(MATCH($B226-Annex!$B$11/60,$B:$B),2)))/(60*($B226-INDEX($B:$B,IFERROR(MATCH($B226-Annex!$B$11/60,$B:$B),2)))),IF(Data!$B$2="",0,"-"))</f>
        <v>901.04497652113332</v>
      </c>
      <c r="I226" s="20">
        <v>4.5728767100000001</v>
      </c>
      <c r="J226" s="20">
        <v>910.22299999999996</v>
      </c>
      <c r="K226" s="20">
        <v>9.8999999999999993E+37</v>
      </c>
      <c r="L226" s="20">
        <v>798.89499999999998</v>
      </c>
      <c r="M226" s="20">
        <v>285.26</v>
      </c>
      <c r="N226" s="20">
        <v>731.46799999999996</v>
      </c>
      <c r="O226" s="20">
        <v>806.07899999999995</v>
      </c>
      <c r="P226" s="20">
        <v>118.26</v>
      </c>
      <c r="Q226" s="20">
        <v>395.584</v>
      </c>
      <c r="R226" s="20">
        <v>792.70699999999999</v>
      </c>
      <c r="S226" s="20">
        <v>35.841999999999999</v>
      </c>
      <c r="T226" s="20">
        <v>148.19499999999999</v>
      </c>
      <c r="U226" s="20">
        <v>695.77700000000004</v>
      </c>
      <c r="V226" s="20">
        <v>51.350999999999999</v>
      </c>
      <c r="W226" s="20">
        <v>487.65300000000002</v>
      </c>
      <c r="X226" s="20">
        <v>796.79700000000003</v>
      </c>
      <c r="Y226" s="20">
        <v>65.572999999999993</v>
      </c>
      <c r="Z226" s="20">
        <v>209.011</v>
      </c>
      <c r="AA226" s="20">
        <v>163.76400000000001</v>
      </c>
      <c r="AB226" s="20">
        <v>270.98899999999998</v>
      </c>
      <c r="AC226" s="20">
        <v>118.503</v>
      </c>
      <c r="AD226" s="20">
        <v>375.19499999999999</v>
      </c>
      <c r="AE226" s="20">
        <v>87.918999999999997</v>
      </c>
      <c r="AF226" s="50">
        <f>IFERROR(AVERAGE(INDEX(AJ:AJ,IFERROR(MATCH($B226-Annex!$B$4/60,$B:$B),2)):AJ226),IF(Data!$B$2="",0,"-"))</f>
        <v>81.187712856883465</v>
      </c>
      <c r="AG226" s="50">
        <f>IFERROR(AVERAGE(INDEX(AK:AK,IFERROR(MATCH($B226-Annex!$B$4/60,$B:$B),2)):AK226),IF(Data!$B$2="",0,"-"))</f>
        <v>18.235151463582604</v>
      </c>
      <c r="AH226" s="50">
        <f>IFERROR(AVERAGE(INDEX(AL:AL,IFERROR(MATCH($B226-Annex!$B$4/60,$B:$B),2)):AL226),IF(Data!$B$2="",0,"-"))</f>
        <v>2.5845822682202804</v>
      </c>
      <c r="AI226" s="50">
        <f>IFERROR(AVERAGE(INDEX(AM:AM,IFERROR(MATCH($B226-Annex!$B$4/60,$B:$B),2)):AM226),IF(Data!$B$2="",0,"-"))</f>
        <v>49.894152539369813</v>
      </c>
      <c r="AJ226" s="50">
        <f>IFERROR((5.670373*10^-8*(AN226+273.15)^4+((Annex!$B$5+Annex!$B$6)*(AN226-J226)+Annex!$B$7*(AN226-INDEX(AN:AN,IFERROR(MATCH($B226-Annex!$B$9/60,$B:$B),2)))/(60*($B226-INDEX($B:$B,IFERROR(MATCH($B226-Annex!$B$9/60,$B:$B),2)))))/Annex!$B$8)/1000,IF(Data!$B$2="",0,"-"))</f>
        <v>83.887676278759812</v>
      </c>
      <c r="AK226" s="50">
        <f>IFERROR((5.670373*10^-8*(AO226+273.15)^4+((Annex!$B$5+Annex!$B$6)*(AO226-M226)+Annex!$B$7*(AO226-INDEX(AO:AO,IFERROR(MATCH($B226-Annex!$B$9/60,$B:$B),2)))/(60*($B226-INDEX($B:$B,IFERROR(MATCH($B226-Annex!$B$9/60,$B:$B),2)))))/Annex!$B$8)/1000,IF(Data!$B$2="",0,"-"))</f>
        <v>-54.218330361672251</v>
      </c>
      <c r="AL226" s="50">
        <f>IFERROR((5.670373*10^-8*(AP226+273.15)^4+((Annex!$B$5+Annex!$B$6)*(AP226-P226)+Annex!$B$7*(AP226-INDEX(AP:AP,IFERROR(MATCH($B226-Annex!$B$9/60,$B:$B),2)))/(60*($B226-INDEX($B:$B,IFERROR(MATCH($B226-Annex!$B$9/60,$B:$B),2)))))/Annex!$B$8)/1000,IF(Data!$B$2="",0,"-"))</f>
        <v>2.5736146565015581</v>
      </c>
      <c r="AM226" s="50">
        <f>IFERROR((5.670373*10^-8*(AQ226+273.15)^4+((Annex!$B$5+Annex!$B$6)*(AQ226-S226)+Annex!$B$7*(AQ226-INDEX(AQ:AQ,IFERROR(MATCH($B226-Annex!$B$9/60,$B:$B),2)))/(60*($B226-INDEX($B:$B,IFERROR(MATCH($B226-Annex!$B$9/60,$B:$B),2)))))/Annex!$B$8)/1000,IF(Data!$B$2="",0,"-"))</f>
        <v>86.416160067600458</v>
      </c>
      <c r="AN226" s="20">
        <v>826.1</v>
      </c>
      <c r="AO226" s="20">
        <v>191.85</v>
      </c>
      <c r="AP226" s="20">
        <v>113.452</v>
      </c>
      <c r="AQ226" s="20">
        <v>535.96600000000001</v>
      </c>
      <c r="AR226" s="20">
        <v>642.47500000000002</v>
      </c>
      <c r="AS226" s="20">
        <v>105.76600000000001</v>
      </c>
      <c r="AT226" s="20">
        <v>475.59399999999999</v>
      </c>
      <c r="AU226" s="50">
        <f>IFERROR(AVERAGE(INDEX(BA:BA,IFERROR(MATCH($B226-Annex!$B$4/60,$B:$B),2)):BA226),IF(Data!$B$2="",0,"-"))</f>
        <v>90.301323290818118</v>
      </c>
      <c r="AV226" s="50">
        <f>IFERROR(AVERAGE(INDEX(BB:BB,IFERROR(MATCH($B226-Annex!$B$4/60,$B:$B),2)):BB226),IF(Data!$B$2="",0,"-"))</f>
        <v>31.439442878604236</v>
      </c>
      <c r="AW226" s="50">
        <f>IFERROR(AVERAGE(INDEX(BC:BC,IFERROR(MATCH($B226-Annex!$B$4/60,$B:$B),2)):BC226),IF(Data!$B$2="",0,"-"))</f>
        <v>13.560552151568038</v>
      </c>
      <c r="AX226" s="50">
        <f>IFERROR(AVERAGE(INDEX(BD:BD,IFERROR(MATCH($B226-Annex!$B$4/60,$B:$B),2)):BD226),IF(Data!$B$2="",0,"-"))</f>
        <v>1.7566175874887533</v>
      </c>
      <c r="AY226" s="50">
        <f>IFERROR(AVERAGE(INDEX(BE:BE,IFERROR(MATCH($B226-Annex!$B$4/60,$B:$B),2)):BE226),IF(Data!$B$2="",0,"-"))</f>
        <v>5.1665407913729808</v>
      </c>
      <c r="AZ226" s="50">
        <f>IFERROR(AVERAGE(INDEX(BF:BF,IFERROR(MATCH($B226-Annex!$B$4/60,$B:$B),2)):BF226),IF(Data!$B$2="",0,"-"))</f>
        <v>3.6298961033546937</v>
      </c>
      <c r="BA226" s="50">
        <f>IFERROR((5.670373*10^-8*(BG226+273.15)^4+((Annex!$B$5+Annex!$B$6)*(BG226-J226)+Annex!$B$7*(BG226-INDEX(BG:BG,IFERROR(MATCH($B226-Annex!$B$9/60,$B:$B),2)))/(60*($B226-INDEX($B:$B,IFERROR(MATCH($B226-Annex!$B$9/60,$B:$B),2)))))/Annex!$B$8)/1000,IF(Data!$B$2="",0,"-"))</f>
        <v>92.510691267710996</v>
      </c>
      <c r="BB226" s="50">
        <f>IFERROR((5.670373*10^-8*(BH226+273.15)^4+((Annex!$B$5+Annex!$B$6)*(BH226-M226)+Annex!$B$7*(BH226-INDEX(BH:BH,IFERROR(MATCH($B226-Annex!$B$9/60,$B:$B),2)))/(60*($B226-INDEX($B:$B,IFERROR(MATCH($B226-Annex!$B$9/60,$B:$B),2)))))/Annex!$B$8)/1000,IF(Data!$B$2="",0,"-"))</f>
        <v>81.204350726165146</v>
      </c>
      <c r="BC226" s="50">
        <f>IFERROR((5.670373*10^-8*(BI226+273.15)^4+((Annex!$B$5+Annex!$B$6)*(BI226-P226)+Annex!$B$7*(BI226-INDEX(BI:BI,IFERROR(MATCH($B226-Annex!$B$9/60,$B:$B),2)))/(60*($B226-INDEX($B:$B,IFERROR(MATCH($B226-Annex!$B$9/60,$B:$B),2)))))/Annex!$B$8)/1000,IF(Data!$B$2="",0,"-"))</f>
        <v>14.216660088850531</v>
      </c>
      <c r="BD226" s="50">
        <f>IFERROR((5.670373*10^-8*(BJ226+273.15)^4+((Annex!$B$5+Annex!$B$6)*(BJ226-S226)+Annex!$B$7*(BJ226-INDEX(BJ:BJ,IFERROR(MATCH($B226-Annex!$B$9/60,$B:$B),2)))/(60*($B226-INDEX($B:$B,IFERROR(MATCH($B226-Annex!$B$9/60,$B:$B),2)))))/Annex!$B$8)/1000,IF(Data!$B$2="",0,"-"))</f>
        <v>29.861842821587445</v>
      </c>
      <c r="BE226" s="50">
        <f>IFERROR((5.670373*10^-8*(BK226+273.15)^4+((Annex!$B$5+Annex!$B$6)*(BK226-V226)+Annex!$B$7*(BK226-INDEX(BK:BK,IFERROR(MATCH($B226-Annex!$B$9/60,$B:$B),2)))/(60*($B226-INDEX($B:$B,IFERROR(MATCH($B226-Annex!$B$9/60,$B:$B),2)))))/Annex!$B$8)/1000,IF(Data!$B$2="",0,"-"))</f>
        <v>5.2926112997886143</v>
      </c>
      <c r="BF226" s="50">
        <f>IFERROR((5.670373*10^-8*(BL226+273.15)^4+((Annex!$B$5+Annex!$B$6)*(BL226-Y226)+Annex!$B$7*(BL226-INDEX(BL:BL,IFERROR(MATCH($B226-Annex!$B$9/60,$B:$B),2)))/(60*($B226-INDEX($B:$B,IFERROR(MATCH($B226-Annex!$B$9/60,$B:$B),2)))))/Annex!$B$8)/1000,IF(Data!$B$2="",0,"-"))</f>
        <v>3.6798969884010351</v>
      </c>
      <c r="BG226" s="20">
        <v>854.53399999999999</v>
      </c>
      <c r="BH226" s="20">
        <v>506.30900000000003</v>
      </c>
      <c r="BI226" s="20">
        <v>304.827</v>
      </c>
      <c r="BJ226" s="20">
        <v>329.06299999999999</v>
      </c>
      <c r="BK226" s="20">
        <v>139.27000000000001</v>
      </c>
      <c r="BL226" s="20">
        <v>117.34</v>
      </c>
    </row>
    <row r="227" spans="1:64" x14ac:dyDescent="0.3">
      <c r="A227" s="5">
        <v>226</v>
      </c>
      <c r="B227" s="19">
        <v>20.490333333145827</v>
      </c>
      <c r="C227" s="20">
        <v>128.60772700000001</v>
      </c>
      <c r="D227" s="20">
        <v>122.97376800000001</v>
      </c>
      <c r="E227" s="20">
        <v>157.34138200000001</v>
      </c>
      <c r="F227" s="49">
        <f>IFERROR(SUM(C227:E227),IF(Data!$B$2="",0,"-"))</f>
        <v>408.92287700000003</v>
      </c>
      <c r="G227" s="50">
        <f>IFERROR(F227-Annex!$B$10,IF(Data!$B$2="",0,"-"))</f>
        <v>132.29487700000004</v>
      </c>
      <c r="H227" s="50">
        <f>IFERROR(-14000*(G227-INDEX(G:G,IFERROR(MATCH($B227-Annex!$B$11/60,$B:$B),2)))/(60*($B227-INDEX($B:$B,IFERROR(MATCH($B227-Annex!$B$11/60,$B:$B),2)))),IF(Data!$B$2="",0,"-"))</f>
        <v>916.01557456622902</v>
      </c>
      <c r="I227" s="20">
        <v>4.73777676</v>
      </c>
      <c r="J227" s="20">
        <v>908.13800000000003</v>
      </c>
      <c r="K227" s="20">
        <v>9.8999999999999993E+37</v>
      </c>
      <c r="L227" s="20">
        <v>803.81899999999996</v>
      </c>
      <c r="M227" s="20">
        <v>205.392</v>
      </c>
      <c r="N227" s="20">
        <v>682.14200000000005</v>
      </c>
      <c r="O227" s="20">
        <v>809.53800000000001</v>
      </c>
      <c r="P227" s="20">
        <v>120.499</v>
      </c>
      <c r="Q227" s="20">
        <v>301.48200000000003</v>
      </c>
      <c r="R227" s="20">
        <v>799.32799999999997</v>
      </c>
      <c r="S227" s="20">
        <v>136.45599999999999</v>
      </c>
      <c r="T227" s="20">
        <v>305.13600000000002</v>
      </c>
      <c r="U227" s="20">
        <v>696.76099999999997</v>
      </c>
      <c r="V227" s="20">
        <v>53.843000000000004</v>
      </c>
      <c r="W227" s="20">
        <v>412.459</v>
      </c>
      <c r="X227" s="20">
        <v>798.70399999999995</v>
      </c>
      <c r="Y227" s="20">
        <v>66.290999999999997</v>
      </c>
      <c r="Z227" s="20">
        <v>268.964</v>
      </c>
      <c r="AA227" s="20">
        <v>166.99700000000001</v>
      </c>
      <c r="AB227" s="20">
        <v>99.63</v>
      </c>
      <c r="AC227" s="20">
        <v>117.236</v>
      </c>
      <c r="AD227" s="20">
        <v>302.99200000000002</v>
      </c>
      <c r="AE227" s="20">
        <v>88.896000000000001</v>
      </c>
      <c r="AF227" s="50">
        <f>IFERROR(AVERAGE(INDEX(AJ:AJ,IFERROR(MATCH($B227-Annex!$B$4/60,$B:$B),2)):AJ227),IF(Data!$B$2="",0,"-"))</f>
        <v>82.189645451089561</v>
      </c>
      <c r="AG227" s="50">
        <f>IFERROR(AVERAGE(INDEX(AK:AK,IFERROR(MATCH($B227-Annex!$B$4/60,$B:$B),2)):AK227),IF(Data!$B$2="",0,"-"))</f>
        <v>-11.214690807536259</v>
      </c>
      <c r="AH227" s="50">
        <f>IFERROR(AVERAGE(INDEX(AL:AL,IFERROR(MATCH($B227-Annex!$B$4/60,$B:$B),2)):AL227),IF(Data!$B$2="",0,"-"))</f>
        <v>2.5862257033039207</v>
      </c>
      <c r="AI227" s="50">
        <f>IFERROR(AVERAGE(INDEX(AM:AM,IFERROR(MATCH($B227-Annex!$B$4/60,$B:$B),2)):AM227),IF(Data!$B$2="",0,"-"))</f>
        <v>38.514324524465174</v>
      </c>
      <c r="AJ227" s="50">
        <f>IFERROR((5.670373*10^-8*(AN227+273.15)^4+((Annex!$B$5+Annex!$B$6)*(AN227-J227)+Annex!$B$7*(AN227-INDEX(AN:AN,IFERROR(MATCH($B227-Annex!$B$9/60,$B:$B),2)))/(60*($B227-INDEX($B:$B,IFERROR(MATCH($B227-Annex!$B$9/60,$B:$B),2)))))/Annex!$B$8)/1000,IF(Data!$B$2="",0,"-"))</f>
        <v>85.253804179656754</v>
      </c>
      <c r="AK227" s="50">
        <f>IFERROR((5.670373*10^-8*(AO227+273.15)^4+((Annex!$B$5+Annex!$B$6)*(AO227-M227)+Annex!$B$7*(AO227-INDEX(AO:AO,IFERROR(MATCH($B227-Annex!$B$9/60,$B:$B),2)))/(60*($B227-INDEX($B:$B,IFERROR(MATCH($B227-Annex!$B$9/60,$B:$B),2)))))/Annex!$B$8)/1000,IF(Data!$B$2="",0,"-"))</f>
        <v>-76.080268858356291</v>
      </c>
      <c r="AL227" s="50">
        <f>IFERROR((5.670373*10^-8*(AP227+273.15)^4+((Annex!$B$5+Annex!$B$6)*(AP227-P227)+Annex!$B$7*(AP227-INDEX(AP:AP,IFERROR(MATCH($B227-Annex!$B$9/60,$B:$B),2)))/(60*($B227-INDEX($B:$B,IFERROR(MATCH($B227-Annex!$B$9/60,$B:$B),2)))))/Annex!$B$8)/1000,IF(Data!$B$2="",0,"-"))</f>
        <v>2.5979104943083073</v>
      </c>
      <c r="AM227" s="50">
        <f>IFERROR((5.670373*10^-8*(AQ227+273.15)^4+((Annex!$B$5+Annex!$B$6)*(AQ227-S227)+Annex!$B$7*(AQ227-INDEX(AQ:AQ,IFERROR(MATCH($B227-Annex!$B$9/60,$B:$B),2)))/(60*($B227-INDEX($B:$B,IFERROR(MATCH($B227-Annex!$B$9/60,$B:$B),2)))))/Annex!$B$8)/1000,IF(Data!$B$2="",0,"-"))</f>
        <v>-91.215836418119764</v>
      </c>
      <c r="AN227" s="20">
        <v>829.81799999999998</v>
      </c>
      <c r="AO227" s="20">
        <v>194.80199999999999</v>
      </c>
      <c r="AP227" s="20">
        <v>115.04900000000001</v>
      </c>
      <c r="AQ227" s="20">
        <v>276.99599999999998</v>
      </c>
      <c r="AR227" s="20">
        <v>644.03899999999999</v>
      </c>
      <c r="AS227" s="20">
        <v>106.645</v>
      </c>
      <c r="AT227" s="20">
        <v>417.63499999999999</v>
      </c>
      <c r="AU227" s="50">
        <f>IFERROR(AVERAGE(INDEX(BA:BA,IFERROR(MATCH($B227-Annex!$B$4/60,$B:$B),2)):BA227),IF(Data!$B$2="",0,"-"))</f>
        <v>91.119182114712132</v>
      </c>
      <c r="AV227" s="50">
        <f>IFERROR(AVERAGE(INDEX(BB:BB,IFERROR(MATCH($B227-Annex!$B$4/60,$B:$B),2)):BB227),IF(Data!$B$2="",0,"-"))</f>
        <v>50.118244102692998</v>
      </c>
      <c r="AW227" s="50">
        <f>IFERROR(AVERAGE(INDEX(BC:BC,IFERROR(MATCH($B227-Annex!$B$4/60,$B:$B),2)):BC227),IF(Data!$B$2="",0,"-"))</f>
        <v>13.767367604259833</v>
      </c>
      <c r="AX227" s="50">
        <f>IFERROR(AVERAGE(INDEX(BD:BD,IFERROR(MATCH($B227-Annex!$B$4/60,$B:$B),2)):BD227),IF(Data!$B$2="",0,"-"))</f>
        <v>6.0686017209601655</v>
      </c>
      <c r="AY227" s="50">
        <f>IFERROR(AVERAGE(INDEX(BE:BE,IFERROR(MATCH($B227-Annex!$B$4/60,$B:$B),2)):BE227),IF(Data!$B$2="",0,"-"))</f>
        <v>5.2234062338445622</v>
      </c>
      <c r="AZ227" s="50">
        <f>IFERROR(AVERAGE(INDEX(BF:BF,IFERROR(MATCH($B227-Annex!$B$4/60,$B:$B),2)):BF227),IF(Data!$B$2="",0,"-"))</f>
        <v>3.6503908440576303</v>
      </c>
      <c r="BA227" s="50">
        <f>IFERROR((5.670373*10^-8*(BG227+273.15)^4+((Annex!$B$5+Annex!$B$6)*(BG227-J227)+Annex!$B$7*(BG227-INDEX(BG:BG,IFERROR(MATCH($B227-Annex!$B$9/60,$B:$B),2)))/(60*($B227-INDEX($B:$B,IFERROR(MATCH($B227-Annex!$B$9/60,$B:$B),2)))))/Annex!$B$8)/1000,IF(Data!$B$2="",0,"-"))</f>
        <v>93.681407216024638</v>
      </c>
      <c r="BB227" s="50">
        <f>IFERROR((5.670373*10^-8*(BH227+273.15)^4+((Annex!$B$5+Annex!$B$6)*(BH227-M227)+Annex!$B$7*(BH227-INDEX(BH:BH,IFERROR(MATCH($B227-Annex!$B$9/60,$B:$B),2)))/(60*($B227-INDEX($B:$B,IFERROR(MATCH($B227-Annex!$B$9/60,$B:$B),2)))))/Annex!$B$8)/1000,IF(Data!$B$2="",0,"-"))</f>
        <v>136.59702375849085</v>
      </c>
      <c r="BC227" s="50">
        <f>IFERROR((5.670373*10^-8*(BI227+273.15)^4+((Annex!$B$5+Annex!$B$6)*(BI227-P227)+Annex!$B$7*(BI227-INDEX(BI:BI,IFERROR(MATCH($B227-Annex!$B$9/60,$B:$B),2)))/(60*($B227-INDEX($B:$B,IFERROR(MATCH($B227-Annex!$B$9/60,$B:$B),2)))))/Annex!$B$8)/1000,IF(Data!$B$2="",0,"-"))</f>
        <v>14.385352229845063</v>
      </c>
      <c r="BD227" s="50">
        <f>IFERROR((5.670373*10^-8*(BJ227+273.15)^4+((Annex!$B$5+Annex!$B$6)*(BJ227-S227)+Annex!$B$7*(BJ227-INDEX(BJ:BJ,IFERROR(MATCH($B227-Annex!$B$9/60,$B:$B),2)))/(60*($B227-INDEX($B:$B,IFERROR(MATCH($B227-Annex!$B$9/60,$B:$B),2)))))/Annex!$B$8)/1000,IF(Data!$B$2="",0,"-"))</f>
        <v>19.41173586235443</v>
      </c>
      <c r="BE227" s="50">
        <f>IFERROR((5.670373*10^-8*(BK227+273.15)^4+((Annex!$B$5+Annex!$B$6)*(BK227-V227)+Annex!$B$7*(BK227-INDEX(BK:BK,IFERROR(MATCH($B227-Annex!$B$9/60,$B:$B),2)))/(60*($B227-INDEX($B:$B,IFERROR(MATCH($B227-Annex!$B$9/60,$B:$B),2)))))/Annex!$B$8)/1000,IF(Data!$B$2="",0,"-"))</f>
        <v>5.3634579537000935</v>
      </c>
      <c r="BF227" s="50">
        <f>IFERROR((5.670373*10^-8*(BL227+273.15)^4+((Annex!$B$5+Annex!$B$6)*(BL227-Y227)+Annex!$B$7*(BL227-INDEX(BL:BL,IFERROR(MATCH($B227-Annex!$B$9/60,$B:$B),2)))/(60*($B227-INDEX($B:$B,IFERROR(MATCH($B227-Annex!$B$9/60,$B:$B),2)))))/Annex!$B$8)/1000,IF(Data!$B$2="",0,"-"))</f>
        <v>3.6848885274501972</v>
      </c>
      <c r="BG227" s="20">
        <v>857.13800000000003</v>
      </c>
      <c r="BH227" s="20">
        <v>588.98599999999999</v>
      </c>
      <c r="BI227" s="20">
        <v>308.75900000000001</v>
      </c>
      <c r="BJ227" s="20">
        <v>222.398</v>
      </c>
      <c r="BK227" s="20">
        <v>141.18899999999999</v>
      </c>
      <c r="BL227" s="20">
        <v>118.65900000000001</v>
      </c>
    </row>
    <row r="228" spans="1:64" x14ac:dyDescent="0.3">
      <c r="A228" s="5">
        <v>227</v>
      </c>
      <c r="B228" s="19">
        <v>20.586500008357689</v>
      </c>
      <c r="C228" s="20">
        <v>128.488123</v>
      </c>
      <c r="D228" s="20">
        <v>122.865459</v>
      </c>
      <c r="E228" s="20">
        <v>157.193083</v>
      </c>
      <c r="F228" s="49">
        <f>IFERROR(SUM(C228:E228),IF(Data!$B$2="",0,"-"))</f>
        <v>408.54666500000002</v>
      </c>
      <c r="G228" s="50">
        <f>IFERROR(F228-Annex!$B$10,IF(Data!$B$2="",0,"-"))</f>
        <v>131.91866500000003</v>
      </c>
      <c r="H228" s="50">
        <f>IFERROR(-14000*(G228-INDEX(G:G,IFERROR(MATCH($B228-Annex!$B$11/60,$B:$B),2)))/(60*($B228-INDEX($B:$B,IFERROR(MATCH($B228-Annex!$B$11/60,$B:$B),2)))),IF(Data!$B$2="",0,"-"))</f>
        <v>874.17143681227003</v>
      </c>
      <c r="I228" s="20">
        <v>4.6965517500000002</v>
      </c>
      <c r="J228" s="20">
        <v>919.31399999999996</v>
      </c>
      <c r="K228" s="20">
        <v>9.8999999999999993E+37</v>
      </c>
      <c r="L228" s="20">
        <v>806.80899999999997</v>
      </c>
      <c r="M228" s="20">
        <v>278.51900000000001</v>
      </c>
      <c r="N228" s="20">
        <v>980.02499999999998</v>
      </c>
      <c r="O228" s="20">
        <v>815.48299999999995</v>
      </c>
      <c r="P228" s="20">
        <v>130.49299999999999</v>
      </c>
      <c r="Q228" s="20">
        <v>353.697</v>
      </c>
      <c r="R228" s="20">
        <v>808.91200000000003</v>
      </c>
      <c r="S228" s="20">
        <v>152.25700000000001</v>
      </c>
      <c r="T228" s="20">
        <v>151.62</v>
      </c>
      <c r="U228" s="20">
        <v>700.22</v>
      </c>
      <c r="V228" s="20">
        <v>54.530999999999999</v>
      </c>
      <c r="W228" s="20">
        <v>353.56099999999998</v>
      </c>
      <c r="X228" s="20">
        <v>794.92600000000004</v>
      </c>
      <c r="Y228" s="20">
        <v>66.974999999999994</v>
      </c>
      <c r="Z228" s="20">
        <v>300.899</v>
      </c>
      <c r="AA228" s="20">
        <v>171.721</v>
      </c>
      <c r="AB228" s="20">
        <v>311.86900000000003</v>
      </c>
      <c r="AC228" s="20">
        <v>110.902</v>
      </c>
      <c r="AD228" s="20">
        <v>156.59299999999999</v>
      </c>
      <c r="AE228" s="20">
        <v>89.033000000000001</v>
      </c>
      <c r="AF228" s="50">
        <f>IFERROR(AVERAGE(INDEX(AJ:AJ,IFERROR(MATCH($B228-Annex!$B$4/60,$B:$B),2)):AJ228),IF(Data!$B$2="",0,"-"))</f>
        <v>83.223627978832113</v>
      </c>
      <c r="AG228" s="50">
        <f>IFERROR(AVERAGE(INDEX(AK:AK,IFERROR(MATCH($B228-Annex!$B$4/60,$B:$B),2)):AK228),IF(Data!$B$2="",0,"-"))</f>
        <v>-19.042643949247598</v>
      </c>
      <c r="AH228" s="50">
        <f>IFERROR(AVERAGE(INDEX(AL:AL,IFERROR(MATCH($B228-Annex!$B$4/60,$B:$B),2)):AL228),IF(Data!$B$2="",0,"-"))</f>
        <v>2.5399802554239783</v>
      </c>
      <c r="AI228" s="50">
        <f>IFERROR(AVERAGE(INDEX(AM:AM,IFERROR(MATCH($B228-Annex!$B$4/60,$B:$B),2)):AM228),IF(Data!$B$2="",0,"-"))</f>
        <v>5.4025947623967658</v>
      </c>
      <c r="AJ228" s="50">
        <f>IFERROR((5.670373*10^-8*(AN228+273.15)^4+((Annex!$B$5+Annex!$B$6)*(AN228-J228)+Annex!$B$7*(AN228-INDEX(AN:AN,IFERROR(MATCH($B228-Annex!$B$9/60,$B:$B),2)))/(60*($B228-INDEX($B:$B,IFERROR(MATCH($B228-Annex!$B$9/60,$B:$B),2)))))/Annex!$B$8)/1000,IF(Data!$B$2="",0,"-"))</f>
        <v>86.405393101712761</v>
      </c>
      <c r="AK228" s="50">
        <f>IFERROR((5.670373*10^-8*(AO228+273.15)^4+((Annex!$B$5+Annex!$B$6)*(AO228-M228)+Annex!$B$7*(AO228-INDEX(AO:AO,IFERROR(MATCH($B228-Annex!$B$9/60,$B:$B),2)))/(60*($B228-INDEX($B:$B,IFERROR(MATCH($B228-Annex!$B$9/60,$B:$B),2)))))/Annex!$B$8)/1000,IF(Data!$B$2="",0,"-"))</f>
        <v>6.0014747239040211</v>
      </c>
      <c r="AL228" s="50">
        <f>IFERROR((5.670373*10^-8*(AP228+273.15)^4+((Annex!$B$5+Annex!$B$6)*(AP228-P228)+Annex!$B$7*(AP228-INDEX(AP:AP,IFERROR(MATCH($B228-Annex!$B$9/60,$B:$B),2)))/(60*($B228-INDEX($B:$B,IFERROR(MATCH($B228-Annex!$B$9/60,$B:$B),2)))))/Annex!$B$8)/1000,IF(Data!$B$2="",0,"-"))</f>
        <v>2.3906977980677842</v>
      </c>
      <c r="AM228" s="50">
        <f>IFERROR((5.670373*10^-8*(AQ228+273.15)^4+((Annex!$B$5+Annex!$B$6)*(AQ228-S228)+Annex!$B$7*(AQ228-INDEX(AQ:AQ,IFERROR(MATCH($B228-Annex!$B$9/60,$B:$B),2)))/(60*($B228-INDEX($B:$B,IFERROR(MATCH($B228-Annex!$B$9/60,$B:$B),2)))))/Annex!$B$8)/1000,IF(Data!$B$2="",0,"-"))</f>
        <v>-156.08521767180193</v>
      </c>
      <c r="AN228" s="20">
        <v>833.40300000000002</v>
      </c>
      <c r="AO228" s="20">
        <v>202.429</v>
      </c>
      <c r="AP228" s="20">
        <v>116.524</v>
      </c>
      <c r="AQ228" s="20">
        <v>185.697</v>
      </c>
      <c r="AR228" s="20">
        <v>645.51800000000003</v>
      </c>
      <c r="AS228" s="20">
        <v>107.42</v>
      </c>
      <c r="AT228" s="20">
        <v>490.75900000000001</v>
      </c>
      <c r="AU228" s="50">
        <f>IFERROR(AVERAGE(INDEX(BA:BA,IFERROR(MATCH($B228-Annex!$B$4/60,$B:$B),2)):BA228),IF(Data!$B$2="",0,"-"))</f>
        <v>91.970153756274229</v>
      </c>
      <c r="AV228" s="50">
        <f>IFERROR(AVERAGE(INDEX(BB:BB,IFERROR(MATCH($B228-Annex!$B$4/60,$B:$B),2)):BB228),IF(Data!$B$2="",0,"-"))</f>
        <v>94.78647724139303</v>
      </c>
      <c r="AW228" s="50">
        <f>IFERROR(AVERAGE(INDEX(BC:BC,IFERROR(MATCH($B228-Annex!$B$4/60,$B:$B),2)):BC228),IF(Data!$B$2="",0,"-"))</f>
        <v>13.913081034267192</v>
      </c>
      <c r="AX228" s="50">
        <f>IFERROR(AVERAGE(INDEX(BD:BD,IFERROR(MATCH($B228-Annex!$B$4/60,$B:$B),2)):BD228),IF(Data!$B$2="",0,"-"))</f>
        <v>20.23404303520255</v>
      </c>
      <c r="AY228" s="50">
        <f>IFERROR(AVERAGE(INDEX(BE:BE,IFERROR(MATCH($B228-Annex!$B$4/60,$B:$B),2)):BE228),IF(Data!$B$2="",0,"-"))</f>
        <v>5.270021259254845</v>
      </c>
      <c r="AZ228" s="50">
        <f>IFERROR(AVERAGE(INDEX(BF:BF,IFERROR(MATCH($B228-Annex!$B$4/60,$B:$B),2)):BF228),IF(Data!$B$2="",0,"-"))</f>
        <v>3.6640173284631472</v>
      </c>
      <c r="BA228" s="50">
        <f>IFERROR((5.670373*10^-8*(BG228+273.15)^4+((Annex!$B$5+Annex!$B$6)*(BG228-J228)+Annex!$B$7*(BG228-INDEX(BG:BG,IFERROR(MATCH($B228-Annex!$B$9/60,$B:$B),2)))/(60*($B228-INDEX($B:$B,IFERROR(MATCH($B228-Annex!$B$9/60,$B:$B),2)))))/Annex!$B$8)/1000,IF(Data!$B$2="",0,"-"))</f>
        <v>94.603340250395121</v>
      </c>
      <c r="BB228" s="50">
        <f>IFERROR((5.670373*10^-8*(BH228+273.15)^4+((Annex!$B$5+Annex!$B$6)*(BH228-M228)+Annex!$B$7*(BH228-INDEX(BH:BH,IFERROR(MATCH($B228-Annex!$B$9/60,$B:$B),2)))/(60*($B228-INDEX($B:$B,IFERROR(MATCH($B228-Annex!$B$9/60,$B:$B),2)))))/Annex!$B$8)/1000,IF(Data!$B$2="",0,"-"))</f>
        <v>351.65013611233223</v>
      </c>
      <c r="BC228" s="50">
        <f>IFERROR((5.670373*10^-8*(BI228+273.15)^4+((Annex!$B$5+Annex!$B$6)*(BI228-P228)+Annex!$B$7*(BI228-INDEX(BI:BI,IFERROR(MATCH($B228-Annex!$B$9/60,$B:$B),2)))/(60*($B228-INDEX($B:$B,IFERROR(MATCH($B228-Annex!$B$9/60,$B:$B),2)))))/Annex!$B$8)/1000,IF(Data!$B$2="",0,"-"))</f>
        <v>14.319781148355494</v>
      </c>
      <c r="BD228" s="50">
        <f>IFERROR((5.670373*10^-8*(BJ228+273.15)^4+((Annex!$B$5+Annex!$B$6)*(BJ228-S228)+Annex!$B$7*(BJ228-INDEX(BJ:BJ,IFERROR(MATCH($B228-Annex!$B$9/60,$B:$B),2)))/(60*($B228-INDEX($B:$B,IFERROR(MATCH($B228-Annex!$B$9/60,$B:$B),2)))))/Annex!$B$8)/1000,IF(Data!$B$2="",0,"-"))</f>
        <v>21.728534216235893</v>
      </c>
      <c r="BE228" s="50">
        <f>IFERROR((5.670373*10^-8*(BK228+273.15)^4+((Annex!$B$5+Annex!$B$6)*(BK228-V228)+Annex!$B$7*(BK228-INDEX(BK:BK,IFERROR(MATCH($B228-Annex!$B$9/60,$B:$B),2)))/(60*($B228-INDEX($B:$B,IFERROR(MATCH($B228-Annex!$B$9/60,$B:$B),2)))))/Annex!$B$8)/1000,IF(Data!$B$2="",0,"-"))</f>
        <v>5.389099191316582</v>
      </c>
      <c r="BF228" s="50">
        <f>IFERROR((5.670373*10^-8*(BL228+273.15)^4+((Annex!$B$5+Annex!$B$6)*(BL228-Y228)+Annex!$B$7*(BL228-INDEX(BL:BL,IFERROR(MATCH($B228-Annex!$B$9/60,$B:$B),2)))/(60*($B228-INDEX($B:$B,IFERROR(MATCH($B228-Annex!$B$9/60,$B:$B),2)))))/Annex!$B$8)/1000,IF(Data!$B$2="",0,"-"))</f>
        <v>3.6876624212079143</v>
      </c>
      <c r="BG228" s="20">
        <v>859.95299999999997</v>
      </c>
      <c r="BH228" s="20">
        <v>958.66200000000003</v>
      </c>
      <c r="BI228" s="20">
        <v>312.62099999999998</v>
      </c>
      <c r="BJ228" s="20">
        <v>348.50400000000002</v>
      </c>
      <c r="BK228" s="20">
        <v>143.00200000000001</v>
      </c>
      <c r="BL228" s="20">
        <v>119.857</v>
      </c>
    </row>
    <row r="229" spans="1:64" x14ac:dyDescent="0.3">
      <c r="A229" s="5">
        <v>228</v>
      </c>
      <c r="B229" s="19">
        <v>20.682500009424984</v>
      </c>
      <c r="C229" s="20">
        <v>128.30423400000001</v>
      </c>
      <c r="D229" s="20">
        <v>122.786456</v>
      </c>
      <c r="E229" s="20">
        <v>156.970628</v>
      </c>
      <c r="F229" s="49">
        <f>IFERROR(SUM(C229:E229),IF(Data!$B$2="",0,"-"))</f>
        <v>408.06131800000003</v>
      </c>
      <c r="G229" s="50">
        <f>IFERROR(F229-Annex!$B$10,IF(Data!$B$2="",0,"-"))</f>
        <v>131.43331800000004</v>
      </c>
      <c r="H229" s="50">
        <f>IFERROR(-14000*(G229-INDEX(G:G,IFERROR(MATCH($B229-Annex!$B$11/60,$B:$B),2)))/(60*($B229-INDEX($B:$B,IFERROR(MATCH($B229-Annex!$B$11/60,$B:$B),2)))),IF(Data!$B$2="",0,"-"))</f>
        <v>949.90270985050802</v>
      </c>
      <c r="I229" s="20">
        <v>4.90267681</v>
      </c>
      <c r="J229" s="20">
        <v>911.63099999999997</v>
      </c>
      <c r="K229" s="20">
        <v>9.8999999999999993E+37</v>
      </c>
      <c r="L229" s="20">
        <v>804.84500000000003</v>
      </c>
      <c r="M229" s="20">
        <v>181.285</v>
      </c>
      <c r="N229" s="20">
        <v>751.18600000000004</v>
      </c>
      <c r="O229" s="20">
        <v>817.976</v>
      </c>
      <c r="P229" s="20">
        <v>138.88300000000001</v>
      </c>
      <c r="Q229" s="20">
        <v>445.26400000000001</v>
      </c>
      <c r="R229" s="20">
        <v>801.303</v>
      </c>
      <c r="S229" s="20">
        <v>149.67400000000001</v>
      </c>
      <c r="T229" s="20">
        <v>330.596</v>
      </c>
      <c r="U229" s="20">
        <v>699.01599999999996</v>
      </c>
      <c r="V229" s="20">
        <v>56.438000000000002</v>
      </c>
      <c r="W229" s="20">
        <v>207.255</v>
      </c>
      <c r="X229" s="20">
        <v>795.75800000000004</v>
      </c>
      <c r="Y229" s="20">
        <v>66.787000000000006</v>
      </c>
      <c r="Z229" s="20">
        <v>152.08000000000001</v>
      </c>
      <c r="AA229" s="20">
        <v>173.142</v>
      </c>
      <c r="AB229" s="20">
        <v>338.51900000000001</v>
      </c>
      <c r="AC229" s="20">
        <v>111.369</v>
      </c>
      <c r="AD229" s="20">
        <v>247.51499999999999</v>
      </c>
      <c r="AE229" s="20">
        <v>89.614999999999995</v>
      </c>
      <c r="AF229" s="50">
        <f>IFERROR(AVERAGE(INDEX(AJ:AJ,IFERROR(MATCH($B229-Annex!$B$4/60,$B:$B),2)):AJ229),IF(Data!$B$2="",0,"-"))</f>
        <v>84.248157701326335</v>
      </c>
      <c r="AG229" s="50">
        <f>IFERROR(AVERAGE(INDEX(AK:AK,IFERROR(MATCH($B229-Annex!$B$4/60,$B:$B),2)):AK229),IF(Data!$B$2="",0,"-"))</f>
        <v>-3.7471382352990696</v>
      </c>
      <c r="AH229" s="50">
        <f>IFERROR(AVERAGE(INDEX(AL:AL,IFERROR(MATCH($B229-Annex!$B$4/60,$B:$B),2)):AL229),IF(Data!$B$2="",0,"-"))</f>
        <v>2.4734919294287683</v>
      </c>
      <c r="AI229" s="50">
        <f>IFERROR(AVERAGE(INDEX(AM:AM,IFERROR(MATCH($B229-Annex!$B$4/60,$B:$B),2)):AM229),IF(Data!$B$2="",0,"-"))</f>
        <v>-7.3936735322747476</v>
      </c>
      <c r="AJ229" s="50">
        <f>IFERROR((5.670373*10^-8*(AN229+273.15)^4+((Annex!$B$5+Annex!$B$6)*(AN229-J229)+Annex!$B$7*(AN229-INDEX(AN:AN,IFERROR(MATCH($B229-Annex!$B$9/60,$B:$B),2)))/(60*($B229-INDEX($B:$B,IFERROR(MATCH($B229-Annex!$B$9/60,$B:$B),2)))))/Annex!$B$8)/1000,IF(Data!$B$2="",0,"-"))</f>
        <v>86.922978855725987</v>
      </c>
      <c r="AK229" s="50">
        <f>IFERROR((5.670373*10^-8*(AO229+273.15)^4+((Annex!$B$5+Annex!$B$6)*(AO229-M229)+Annex!$B$7*(AO229-INDEX(AO:AO,IFERROR(MATCH($B229-Annex!$B$9/60,$B:$B),2)))/(60*($B229-INDEX($B:$B,IFERROR(MATCH($B229-Annex!$B$9/60,$B:$B),2)))))/Annex!$B$8)/1000,IF(Data!$B$2="",0,"-"))</f>
        <v>103.95746672703514</v>
      </c>
      <c r="AL229" s="50">
        <f>IFERROR((5.670373*10^-8*(AP229+273.15)^4+((Annex!$B$5+Annex!$B$6)*(AP229-P229)+Annex!$B$7*(AP229-INDEX(AP:AP,IFERROR(MATCH($B229-Annex!$B$9/60,$B:$B),2)))/(60*($B229-INDEX($B:$B,IFERROR(MATCH($B229-Annex!$B$9/60,$B:$B),2)))))/Annex!$B$8)/1000,IF(Data!$B$2="",0,"-"))</f>
        <v>2.1923259929484646</v>
      </c>
      <c r="AM229" s="50">
        <f>IFERROR((5.670373*10^-8*(AQ229+273.15)^4+((Annex!$B$5+Annex!$B$6)*(AQ229-S229)+Annex!$B$7*(AQ229-INDEX(AQ:AQ,IFERROR(MATCH($B229-Annex!$B$9/60,$B:$B),2)))/(60*($B229-INDEX($B:$B,IFERROR(MATCH($B229-Annex!$B$9/60,$B:$B),2)))))/Annex!$B$8)/1000,IF(Data!$B$2="",0,"-"))</f>
        <v>-2.6107934323839901</v>
      </c>
      <c r="AN229" s="20">
        <v>835.99099999999999</v>
      </c>
      <c r="AO229" s="20">
        <v>388.92399999999998</v>
      </c>
      <c r="AP229" s="20">
        <v>117.982</v>
      </c>
      <c r="AQ229" s="20">
        <v>256.21800000000002</v>
      </c>
      <c r="AR229" s="20">
        <v>647.18200000000002</v>
      </c>
      <c r="AS229" s="20">
        <v>108.265</v>
      </c>
      <c r="AT229" s="20">
        <v>394.75799999999998</v>
      </c>
      <c r="AU229" s="50">
        <f>IFERROR(AVERAGE(INDEX(BA:BA,IFERROR(MATCH($B229-Annex!$B$4/60,$B:$B),2)):BA229),IF(Data!$B$2="",0,"-"))</f>
        <v>92.886036669994084</v>
      </c>
      <c r="AV229" s="50">
        <f>IFERROR(AVERAGE(INDEX(BB:BB,IFERROR(MATCH($B229-Annex!$B$4/60,$B:$B),2)):BB229),IF(Data!$B$2="",0,"-"))</f>
        <v>156.31042701847787</v>
      </c>
      <c r="AW229" s="50">
        <f>IFERROR(AVERAGE(INDEX(BC:BC,IFERROR(MATCH($B229-Annex!$B$4/60,$B:$B),2)):BC229),IF(Data!$B$2="",0,"-"))</f>
        <v>14.039617507002349</v>
      </c>
      <c r="AX229" s="50">
        <f>IFERROR(AVERAGE(INDEX(BD:BD,IFERROR(MATCH($B229-Annex!$B$4/60,$B:$B),2)):BD229),IF(Data!$B$2="",0,"-"))</f>
        <v>33.368037944676374</v>
      </c>
      <c r="AY229" s="50">
        <f>IFERROR(AVERAGE(INDEX(BE:BE,IFERROR(MATCH($B229-Annex!$B$4/60,$B:$B),2)):BE229),IF(Data!$B$2="",0,"-"))</f>
        <v>5.3094708216358999</v>
      </c>
      <c r="AZ229" s="50">
        <f>IFERROR(AVERAGE(INDEX(BF:BF,IFERROR(MATCH($B229-Annex!$B$4/60,$B:$B),2)):BF229),IF(Data!$B$2="",0,"-"))</f>
        <v>3.6746182225936659</v>
      </c>
      <c r="BA229" s="50">
        <f>IFERROR((5.670373*10^-8*(BG229+273.15)^4+((Annex!$B$5+Annex!$B$6)*(BG229-J229)+Annex!$B$7*(BG229-INDEX(BG:BG,IFERROR(MATCH($B229-Annex!$B$9/60,$B:$B),2)))/(60*($B229-INDEX($B:$B,IFERROR(MATCH($B229-Annex!$B$9/60,$B:$B),2)))))/Annex!$B$8)/1000,IF(Data!$B$2="",0,"-"))</f>
        <v>95.471554726155716</v>
      </c>
      <c r="BB229" s="50">
        <f>IFERROR((5.670373*10^-8*(BH229+273.15)^4+((Annex!$B$5+Annex!$B$6)*(BH229-M229)+Annex!$B$7*(BH229-INDEX(BH:BH,IFERROR(MATCH($B229-Annex!$B$9/60,$B:$B),2)))/(60*($B229-INDEX($B:$B,IFERROR(MATCH($B229-Annex!$B$9/60,$B:$B),2)))))/Annex!$B$8)/1000,IF(Data!$B$2="",0,"-"))</f>
        <v>455.17566895639084</v>
      </c>
      <c r="BC229" s="50">
        <f>IFERROR((5.670373*10^-8*(BI229+273.15)^4+((Annex!$B$5+Annex!$B$6)*(BI229-P229)+Annex!$B$7*(BI229-INDEX(BI:BI,IFERROR(MATCH($B229-Annex!$B$9/60,$B:$B),2)))/(60*($B229-INDEX($B:$B,IFERROR(MATCH($B229-Annex!$B$9/60,$B:$B),2)))))/Annex!$B$8)/1000,IF(Data!$B$2="",0,"-"))</f>
        <v>14.313434164109973</v>
      </c>
      <c r="BD229" s="50">
        <f>IFERROR((5.670373*10^-8*(BJ229+273.15)^4+((Annex!$B$5+Annex!$B$6)*(BJ229-S229)+Annex!$B$7*(BJ229-INDEX(BJ:BJ,IFERROR(MATCH($B229-Annex!$B$9/60,$B:$B),2)))/(60*($B229-INDEX($B:$B,IFERROR(MATCH($B229-Annex!$B$9/60,$B:$B),2)))))/Annex!$B$8)/1000,IF(Data!$B$2="",0,"-"))</f>
        <v>90.453599340058531</v>
      </c>
      <c r="BE229" s="50">
        <f>IFERROR((5.670373*10^-8*(BK229+273.15)^4+((Annex!$B$5+Annex!$B$6)*(BK229-V229)+Annex!$B$7*(BK229-INDEX(BK:BK,IFERROR(MATCH($B229-Annex!$B$9/60,$B:$B),2)))/(60*($B229-INDEX($B:$B,IFERROR(MATCH($B229-Annex!$B$9/60,$B:$B),2)))))/Annex!$B$8)/1000,IF(Data!$B$2="",0,"-"))</f>
        <v>5.4659368183937493</v>
      </c>
      <c r="BF229" s="50">
        <f>IFERROR((5.670373*10^-8*(BL229+273.15)^4+((Annex!$B$5+Annex!$B$6)*(BL229-Y229)+Annex!$B$7*(BL229-INDEX(BL:BL,IFERROR(MATCH($B229-Annex!$B$9/60,$B:$B),2)))/(60*($B229-INDEX($B:$B,IFERROR(MATCH($B229-Annex!$B$9/60,$B:$B),2)))))/Annex!$B$8)/1000,IF(Data!$B$2="",0,"-"))</f>
        <v>3.672463741898873</v>
      </c>
      <c r="BG229" s="20">
        <v>862.27599999999995</v>
      </c>
      <c r="BH229" s="20">
        <v>1100.212</v>
      </c>
      <c r="BI229" s="20">
        <v>316.38099999999997</v>
      </c>
      <c r="BJ229" s="20">
        <v>385.887</v>
      </c>
      <c r="BK229" s="20">
        <v>145.00899999999999</v>
      </c>
      <c r="BL229" s="20">
        <v>121.03700000000001</v>
      </c>
    </row>
    <row r="230" spans="1:64" x14ac:dyDescent="0.3">
      <c r="A230" s="5">
        <v>229</v>
      </c>
      <c r="B230" s="19">
        <v>20.778666674159467</v>
      </c>
      <c r="C230" s="20">
        <v>128.24891500000001</v>
      </c>
      <c r="D230" s="20">
        <v>122.587745</v>
      </c>
      <c r="E230" s="20">
        <v>156.833733</v>
      </c>
      <c r="F230" s="49">
        <f>IFERROR(SUM(C230:E230),IF(Data!$B$2="",0,"-"))</f>
        <v>407.67039299999999</v>
      </c>
      <c r="G230" s="50">
        <f>IFERROR(F230-Annex!$B$10,IF(Data!$B$2="",0,"-"))</f>
        <v>131.042393</v>
      </c>
      <c r="H230" s="50">
        <f>IFERROR(-14000*(G230-INDEX(G:G,IFERROR(MATCH($B230-Annex!$B$11/60,$B:$B),2)))/(60*($B230-INDEX($B:$B,IFERROR(MATCH($B230-Annex!$B$11/60,$B:$B),2)))),IF(Data!$B$2="",0,"-"))</f>
        <v>957.11984441513744</v>
      </c>
      <c r="I230" s="20">
        <v>4.8614518000000002</v>
      </c>
      <c r="J230" s="20">
        <v>925.67899999999997</v>
      </c>
      <c r="K230" s="20">
        <v>9.8999999999999993E+37</v>
      </c>
      <c r="L230" s="20">
        <v>805.85299999999995</v>
      </c>
      <c r="M230" s="20">
        <v>195.17500000000001</v>
      </c>
      <c r="N230" s="20">
        <v>473.17</v>
      </c>
      <c r="O230" s="20">
        <v>822.80499999999995</v>
      </c>
      <c r="P230" s="20">
        <v>133.34299999999999</v>
      </c>
      <c r="Q230" s="20">
        <v>396.51</v>
      </c>
      <c r="R230" s="20">
        <v>801.04300000000001</v>
      </c>
      <c r="S230" s="20">
        <v>161.62</v>
      </c>
      <c r="T230" s="20">
        <v>303.24900000000002</v>
      </c>
      <c r="U230" s="20">
        <v>701.78099999999995</v>
      </c>
      <c r="V230" s="20">
        <v>56.351999999999997</v>
      </c>
      <c r="W230" s="20">
        <v>255.10400000000001</v>
      </c>
      <c r="X230" s="20">
        <v>801.09500000000003</v>
      </c>
      <c r="Y230" s="20">
        <v>66.855999999999995</v>
      </c>
      <c r="Z230" s="20">
        <v>203.84899999999999</v>
      </c>
      <c r="AA230" s="20">
        <v>189.023</v>
      </c>
      <c r="AB230" s="20">
        <v>141.34700000000001</v>
      </c>
      <c r="AC230" s="20">
        <v>120.274</v>
      </c>
      <c r="AD230" s="20">
        <v>408.19</v>
      </c>
      <c r="AE230" s="20">
        <v>90.489000000000004</v>
      </c>
      <c r="AF230" s="50">
        <f>IFERROR(AVERAGE(INDEX(AJ:AJ,IFERROR(MATCH($B230-Annex!$B$4/60,$B:$B),2)):AJ230),IF(Data!$B$2="",0,"-"))</f>
        <v>85.085309475843147</v>
      </c>
      <c r="AG230" s="50">
        <f>IFERROR(AVERAGE(INDEX(AK:AK,IFERROR(MATCH($B230-Annex!$B$4/60,$B:$B),2)):AK230),IF(Data!$B$2="",0,"-"))</f>
        <v>20.102344760992018</v>
      </c>
      <c r="AH230" s="50">
        <f>IFERROR(AVERAGE(INDEX(AL:AL,IFERROR(MATCH($B230-Annex!$B$4/60,$B:$B),2)):AL230),IF(Data!$B$2="",0,"-"))</f>
        <v>2.4516957237142085</v>
      </c>
      <c r="AI230" s="50">
        <f>IFERROR(AVERAGE(INDEX(AM:AM,IFERROR(MATCH($B230-Annex!$B$4/60,$B:$B),2)):AM230),IF(Data!$B$2="",0,"-"))</f>
        <v>-5.1381410055203487</v>
      </c>
      <c r="AJ230" s="50">
        <f>IFERROR((5.670373*10^-8*(AN230+273.15)^4+((Annex!$B$5+Annex!$B$6)*(AN230-J230)+Annex!$B$7*(AN230-INDEX(AN:AN,IFERROR(MATCH($B230-Annex!$B$9/60,$B:$B),2)))/(60*($B230-INDEX($B:$B,IFERROR(MATCH($B230-Annex!$B$9/60,$B:$B),2)))))/Annex!$B$8)/1000,IF(Data!$B$2="",0,"-"))</f>
        <v>86.904382060569361</v>
      </c>
      <c r="AK230" s="50">
        <f>IFERROR((5.670373*10^-8*(AO230+273.15)^4+((Annex!$B$5+Annex!$B$6)*(AO230-M230)+Annex!$B$7*(AO230-INDEX(AO:AO,IFERROR(MATCH($B230-Annex!$B$9/60,$B:$B),2)))/(60*($B230-INDEX($B:$B,IFERROR(MATCH($B230-Annex!$B$9/60,$B:$B),2)))))/Annex!$B$8)/1000,IF(Data!$B$2="",0,"-"))</f>
        <v>153.23447974079289</v>
      </c>
      <c r="AL230" s="50">
        <f>IFERROR((5.670373*10^-8*(AP230+273.15)^4+((Annex!$B$5+Annex!$B$6)*(AP230-P230)+Annex!$B$7*(AP230-INDEX(AP:AP,IFERROR(MATCH($B230-Annex!$B$9/60,$B:$B),2)))/(60*($B230-INDEX($B:$B,IFERROR(MATCH($B230-Annex!$B$9/60,$B:$B),2)))))/Annex!$B$8)/1000,IF(Data!$B$2="",0,"-"))</f>
        <v>2.4302667852230817</v>
      </c>
      <c r="AM230" s="50">
        <f>IFERROR((5.670373*10^-8*(AQ230+273.15)^4+((Annex!$B$5+Annex!$B$6)*(AQ230-S230)+Annex!$B$7*(AQ230-INDEX(AQ:AQ,IFERROR(MATCH($B230-Annex!$B$9/60,$B:$B),2)))/(60*($B230-INDEX($B:$B,IFERROR(MATCH($B230-Annex!$B$9/60,$B:$B),2)))))/Annex!$B$8)/1000,IF(Data!$B$2="",0,"-"))</f>
        <v>82.989579224085162</v>
      </c>
      <c r="AN230" s="20">
        <v>838.43899999999996</v>
      </c>
      <c r="AO230" s="20">
        <v>483.81200000000001</v>
      </c>
      <c r="AP230" s="20">
        <v>119.57899999999999</v>
      </c>
      <c r="AQ230" s="20">
        <v>341.32400000000001</v>
      </c>
      <c r="AR230" s="20">
        <v>648.91399999999999</v>
      </c>
      <c r="AS230" s="20">
        <v>108.989</v>
      </c>
      <c r="AT230" s="20">
        <v>480.17200000000003</v>
      </c>
      <c r="AU230" s="50">
        <f>IFERROR(AVERAGE(INDEX(BA:BA,IFERROR(MATCH($B230-Annex!$B$4/60,$B:$B),2)):BA230),IF(Data!$B$2="",0,"-"))</f>
        <v>93.682580640233297</v>
      </c>
      <c r="AV230" s="50">
        <f>IFERROR(AVERAGE(INDEX(BB:BB,IFERROR(MATCH($B230-Annex!$B$4/60,$B:$B),2)):BB230),IF(Data!$B$2="",0,"-"))</f>
        <v>223.93961501542194</v>
      </c>
      <c r="AW230" s="50">
        <f>IFERROR(AVERAGE(INDEX(BC:BC,IFERROR(MATCH($B230-Annex!$B$4/60,$B:$B),2)):BC230),IF(Data!$B$2="",0,"-"))</f>
        <v>14.217554547402711</v>
      </c>
      <c r="AX230" s="50">
        <f>IFERROR(AVERAGE(INDEX(BD:BD,IFERROR(MATCH($B230-Annex!$B$4/60,$B:$B),2)):BD230),IF(Data!$B$2="",0,"-"))</f>
        <v>29.904051771871195</v>
      </c>
      <c r="AY230" s="50">
        <f>IFERROR(AVERAGE(INDEX(BE:BE,IFERROR(MATCH($B230-Annex!$B$4/60,$B:$B),2)):BE230),IF(Data!$B$2="",0,"-"))</f>
        <v>5.3637930870995802</v>
      </c>
      <c r="AZ230" s="50">
        <f>IFERROR(AVERAGE(INDEX(BF:BF,IFERROR(MATCH($B230-Annex!$B$4/60,$B:$B),2)):BF230),IF(Data!$B$2="",0,"-"))</f>
        <v>3.6906836177123679</v>
      </c>
      <c r="BA230" s="50">
        <f>IFERROR((5.670373*10^-8*(BG230+273.15)^4+((Annex!$B$5+Annex!$B$6)*(BG230-J230)+Annex!$B$7*(BG230-INDEX(BG:BG,IFERROR(MATCH($B230-Annex!$B$9/60,$B:$B),2)))/(60*($B230-INDEX($B:$B,IFERROR(MATCH($B230-Annex!$B$9/60,$B:$B),2)))))/Annex!$B$8)/1000,IF(Data!$B$2="",0,"-"))</f>
        <v>96.01475337356635</v>
      </c>
      <c r="BB230" s="50">
        <f>IFERROR((5.670373*10^-8*(BH230+273.15)^4+((Annex!$B$5+Annex!$B$6)*(BH230-M230)+Annex!$B$7*(BH230-INDEX(BH:BH,IFERROR(MATCH($B230-Annex!$B$9/60,$B:$B),2)))/(60*($B230-INDEX($B:$B,IFERROR(MATCH($B230-Annex!$B$9/60,$B:$B),2)))))/Annex!$B$8)/1000,IF(Data!$B$2="",0,"-"))</f>
        <v>489.16636410051132</v>
      </c>
      <c r="BC230" s="50">
        <f>IFERROR((5.670373*10^-8*(BI230+273.15)^4+((Annex!$B$5+Annex!$B$6)*(BI230-P230)+Annex!$B$7*(BI230-INDEX(BI:BI,IFERROR(MATCH($B230-Annex!$B$9/60,$B:$B),2)))/(60*($B230-INDEX($B:$B,IFERROR(MATCH($B230-Annex!$B$9/60,$B:$B),2)))))/Annex!$B$8)/1000,IF(Data!$B$2="",0,"-"))</f>
        <v>14.747193913794083</v>
      </c>
      <c r="BD230" s="50">
        <f>IFERROR((5.670373*10^-8*(BJ230+273.15)^4+((Annex!$B$5+Annex!$B$6)*(BJ230-S230)+Annex!$B$7*(BJ230-INDEX(BJ:BJ,IFERROR(MATCH($B230-Annex!$B$9/60,$B:$B),2)))/(60*($B230-INDEX($B:$B,IFERROR(MATCH($B230-Annex!$B$9/60,$B:$B),2)))))/Annex!$B$8)/1000,IF(Data!$B$2="",0,"-"))</f>
        <v>57.481034610549372</v>
      </c>
      <c r="BE230" s="50">
        <f>IFERROR((5.670373*10^-8*(BK230+273.15)^4+((Annex!$B$5+Annex!$B$6)*(BK230-V230)+Annex!$B$7*(BK230-INDEX(BK:BK,IFERROR(MATCH($B230-Annex!$B$9/60,$B:$B),2)))/(60*($B230-INDEX($B:$B,IFERROR(MATCH($B230-Annex!$B$9/60,$B:$B),2)))))/Annex!$B$8)/1000,IF(Data!$B$2="",0,"-"))</f>
        <v>5.6086724782493329</v>
      </c>
      <c r="BF230" s="50">
        <f>IFERROR((5.670373*10^-8*(BL230+273.15)^4+((Annex!$B$5+Annex!$B$6)*(BL230-Y230)+Annex!$B$7*(BL230-INDEX(BL:BL,IFERROR(MATCH($B230-Annex!$B$9/60,$B:$B),2)))/(60*($B230-INDEX($B:$B,IFERROR(MATCH($B230-Annex!$B$9/60,$B:$B),2)))))/Annex!$B$8)/1000,IF(Data!$B$2="",0,"-"))</f>
        <v>3.7485236071634662</v>
      </c>
      <c r="BG230" s="20">
        <v>864.91600000000005</v>
      </c>
      <c r="BH230" s="20">
        <v>1271.2750000000001</v>
      </c>
      <c r="BI230" s="20">
        <v>320.32100000000003</v>
      </c>
      <c r="BJ230" s="20">
        <v>430.85</v>
      </c>
      <c r="BK230" s="20">
        <v>146.96299999999999</v>
      </c>
      <c r="BL230" s="20">
        <v>122.304</v>
      </c>
    </row>
    <row r="231" spans="1:64" x14ac:dyDescent="0.3">
      <c r="A231" s="5">
        <v>230</v>
      </c>
      <c r="B231" s="19">
        <v>20.87483333889395</v>
      </c>
      <c r="C231" s="20">
        <v>128.113822</v>
      </c>
      <c r="D231" s="20">
        <v>122.472093</v>
      </c>
      <c r="E231" s="20">
        <v>156.624314</v>
      </c>
      <c r="F231" s="49">
        <f>IFERROR(SUM(C231:E231),IF(Data!$B$2="",0,"-"))</f>
        <v>407.21022900000003</v>
      </c>
      <c r="G231" s="50">
        <f>IFERROR(F231-Annex!$B$10,IF(Data!$B$2="",0,"-"))</f>
        <v>130.58222900000004</v>
      </c>
      <c r="H231" s="50">
        <f>IFERROR(-14000*(G231-INDEX(G:G,IFERROR(MATCH($B231-Annex!$B$11/60,$B:$B),2)))/(60*($B231-INDEX($B:$B,IFERROR(MATCH($B231-Annex!$B$11/60,$B:$B),2)))),IF(Data!$B$2="",0,"-"))</f>
        <v>953.52572689961551</v>
      </c>
      <c r="I231" s="20">
        <v>4.73777676</v>
      </c>
      <c r="J231" s="20">
        <v>920.02800000000002</v>
      </c>
      <c r="K231" s="20">
        <v>9.8999999999999993E+37</v>
      </c>
      <c r="L231" s="20">
        <v>808.18200000000002</v>
      </c>
      <c r="M231" s="20">
        <v>226.18</v>
      </c>
      <c r="N231" s="20">
        <v>877.98800000000006</v>
      </c>
      <c r="O231" s="20">
        <v>824.88</v>
      </c>
      <c r="P231" s="20">
        <v>139.58699999999999</v>
      </c>
      <c r="Q231" s="20">
        <v>400.45</v>
      </c>
      <c r="R231" s="20">
        <v>808.58199999999999</v>
      </c>
      <c r="S231" s="20">
        <v>136.77099999999999</v>
      </c>
      <c r="T231" s="20">
        <v>392.68700000000001</v>
      </c>
      <c r="U231" s="20">
        <v>715.99699999999996</v>
      </c>
      <c r="V231" s="20">
        <v>57.487000000000002</v>
      </c>
      <c r="W231" s="20">
        <v>425.92</v>
      </c>
      <c r="X231" s="20">
        <v>817.12099999999998</v>
      </c>
      <c r="Y231" s="20">
        <v>67.915999999999997</v>
      </c>
      <c r="Z231" s="20">
        <v>259.59399999999999</v>
      </c>
      <c r="AA231" s="20">
        <v>215.57400000000001</v>
      </c>
      <c r="AB231" s="20">
        <v>282.26299999999998</v>
      </c>
      <c r="AC231" s="20">
        <v>123.93600000000001</v>
      </c>
      <c r="AD231" s="20">
        <v>222.36199999999999</v>
      </c>
      <c r="AE231" s="20">
        <v>91.072000000000003</v>
      </c>
      <c r="AF231" s="50">
        <f>IFERROR(AVERAGE(INDEX(AJ:AJ,IFERROR(MATCH($B231-Annex!$B$4/60,$B:$B),2)):AJ231),IF(Data!$B$2="",0,"-"))</f>
        <v>85.879190057790908</v>
      </c>
      <c r="AG231" s="50">
        <f>IFERROR(AVERAGE(INDEX(AK:AK,IFERROR(MATCH($B231-Annex!$B$4/60,$B:$B),2)):AK231),IF(Data!$B$2="",0,"-"))</f>
        <v>29.846951958620828</v>
      </c>
      <c r="AH231" s="50">
        <f>IFERROR(AVERAGE(INDEX(AL:AL,IFERROR(MATCH($B231-Annex!$B$4/60,$B:$B),2)):AL231),IF(Data!$B$2="",0,"-"))</f>
        <v>2.4435821179517978</v>
      </c>
      <c r="AI231" s="50">
        <f>IFERROR(AVERAGE(INDEX(AM:AM,IFERROR(MATCH($B231-Annex!$B$4/60,$B:$B),2)):AM231),IF(Data!$B$2="",0,"-"))</f>
        <v>4.0343768353266887</v>
      </c>
      <c r="AJ231" s="50">
        <f>IFERROR((5.670373*10^-8*(AN231+273.15)^4+((Annex!$B$5+Annex!$B$6)*(AN231-J231)+Annex!$B$7*(AN231-INDEX(AN:AN,IFERROR(MATCH($B231-Annex!$B$9/60,$B:$B),2)))/(60*($B231-INDEX($B:$B,IFERROR(MATCH($B231-Annex!$B$9/60,$B:$B),2)))))/Annex!$B$8)/1000,IF(Data!$B$2="",0,"-"))</f>
        <v>88.201497238701378</v>
      </c>
      <c r="AK231" s="50">
        <f>IFERROR((5.670373*10^-8*(AO231+273.15)^4+((Annex!$B$5+Annex!$B$6)*(AO231-M231)+Annex!$B$7*(AO231-INDEX(AO:AO,IFERROR(MATCH($B231-Annex!$B$9/60,$B:$B),2)))/(60*($B231-INDEX($B:$B,IFERROR(MATCH($B231-Annex!$B$9/60,$B:$B),2)))))/Annex!$B$8)/1000,IF(Data!$B$2="",0,"-"))</f>
        <v>61.629199132667438</v>
      </c>
      <c r="AL231" s="50">
        <f>IFERROR((5.670373*10^-8*(AP231+273.15)^4+((Annex!$B$5+Annex!$B$6)*(AP231-P231)+Annex!$B$7*(AP231-INDEX(AP:AP,IFERROR(MATCH($B231-Annex!$B$9/60,$B:$B),2)))/(60*($B231-INDEX($B:$B,IFERROR(MATCH($B231-Annex!$B$9/60,$B:$B),2)))))/Annex!$B$8)/1000,IF(Data!$B$2="",0,"-"))</f>
        <v>2.4525631560933898</v>
      </c>
      <c r="AM231" s="50">
        <f>IFERROR((5.670373*10^-8*(AQ231+273.15)^4+((Annex!$B$5+Annex!$B$6)*(AQ231-S231)+Annex!$B$7*(AQ231-INDEX(AQ:AQ,IFERROR(MATCH($B231-Annex!$B$9/60,$B:$B),2)))/(60*($B231-INDEX($B:$B,IFERROR(MATCH($B231-Annex!$B$9/60,$B:$B),2)))))/Annex!$B$8)/1000,IF(Data!$B$2="",0,"-"))</f>
        <v>103.50311948023253</v>
      </c>
      <c r="AN231" s="20">
        <v>841.41200000000003</v>
      </c>
      <c r="AO231" s="20">
        <v>473.43799999999999</v>
      </c>
      <c r="AP231" s="20">
        <v>121.26300000000001</v>
      </c>
      <c r="AQ231" s="20">
        <v>437.14600000000002</v>
      </c>
      <c r="AR231" s="20">
        <v>650.67899999999997</v>
      </c>
      <c r="AS231" s="20">
        <v>109.833</v>
      </c>
      <c r="AT231" s="20">
        <v>452.35599999999999</v>
      </c>
      <c r="AU231" s="50">
        <f>IFERROR(AVERAGE(INDEX(BA:BA,IFERROR(MATCH($B231-Annex!$B$4/60,$B:$B),2)):BA231),IF(Data!$B$2="",0,"-"))</f>
        <v>94.468735486630891</v>
      </c>
      <c r="AV231" s="50">
        <f>IFERROR(AVERAGE(INDEX(BB:BB,IFERROR(MATCH($B231-Annex!$B$4/60,$B:$B),2)):BB231),IF(Data!$B$2="",0,"-"))</f>
        <v>7.7813395414453246E+140</v>
      </c>
      <c r="AW231" s="50">
        <f>IFERROR(AVERAGE(INDEX(BC:BC,IFERROR(MATCH($B231-Annex!$B$4/60,$B:$B),2)):BC231),IF(Data!$B$2="",0,"-"))</f>
        <v>14.409797271275613</v>
      </c>
      <c r="AX231" s="50">
        <f>IFERROR(AVERAGE(INDEX(BD:BD,IFERROR(MATCH($B231-Annex!$B$4/60,$B:$B),2)):BD231),IF(Data!$B$2="",0,"-"))</f>
        <v>7.3644232368635256</v>
      </c>
      <c r="AY231" s="50">
        <f>IFERROR(AVERAGE(INDEX(BE:BE,IFERROR(MATCH($B231-Annex!$B$4/60,$B:$B),2)):BE231),IF(Data!$B$2="",0,"-"))</f>
        <v>5.4297907895627668</v>
      </c>
      <c r="AZ231" s="50">
        <f>IFERROR(AVERAGE(INDEX(BF:BF,IFERROR(MATCH($B231-Annex!$B$4/60,$B:$B),2)):BF231),IF(Data!$B$2="",0,"-"))</f>
        <v>3.7086650395177476</v>
      </c>
      <c r="BA231" s="50">
        <f>IFERROR((5.670373*10^-8*(BG231+273.15)^4+((Annex!$B$5+Annex!$B$6)*(BG231-J231)+Annex!$B$7*(BG231-INDEX(BG:BG,IFERROR(MATCH($B231-Annex!$B$9/60,$B:$B),2)))/(60*($B231-INDEX($B:$B,IFERROR(MATCH($B231-Annex!$B$9/60,$B:$B),2)))))/Annex!$B$8)/1000,IF(Data!$B$2="",0,"-"))</f>
        <v>97.042043093989022</v>
      </c>
      <c r="BB231" s="50">
        <f>IFERROR((5.670373*10^-8*(BH231+273.15)^4+((Annex!$B$5+Annex!$B$6)*(BH231-M231)+Annex!$B$7*(BH231-INDEX(BH:BH,IFERROR(MATCH($B231-Annex!$B$9/60,$B:$B),2)))/(60*($B231-INDEX($B:$B,IFERROR(MATCH($B231-Annex!$B$9/60,$B:$B),2)))))/Annex!$B$8)/1000,IF(Data!$B$2="",0,"-"))</f>
        <v>5.4469376790117275E+141</v>
      </c>
      <c r="BC231" s="50">
        <f>IFERROR((5.670373*10^-8*(BI231+273.15)^4+((Annex!$B$5+Annex!$B$6)*(BI231-P231)+Annex!$B$7*(BI231-INDEX(BI:BI,IFERROR(MATCH($B231-Annex!$B$9/60,$B:$B),2)))/(60*($B231-INDEX($B:$B,IFERROR(MATCH($B231-Annex!$B$9/60,$B:$B),2)))))/Annex!$B$8)/1000,IF(Data!$B$2="",0,"-"))</f>
        <v>15.005985167310836</v>
      </c>
      <c r="BD231" s="50">
        <f>IFERROR((5.670373*10^-8*(BJ231+273.15)^4+((Annex!$B$5+Annex!$B$6)*(BJ231-S231)+Annex!$B$7*(BJ231-INDEX(BJ:BJ,IFERROR(MATCH($B231-Annex!$B$9/60,$B:$B),2)))/(60*($B231-INDEX($B:$B,IFERROR(MATCH($B231-Annex!$B$9/60,$B:$B),2)))))/Annex!$B$8)/1000,IF(Data!$B$2="",0,"-"))</f>
        <v>-135.01517961868802</v>
      </c>
      <c r="BE231" s="50">
        <f>IFERROR((5.670373*10^-8*(BK231+273.15)^4+((Annex!$B$5+Annex!$B$6)*(BK231-V231)+Annex!$B$7*(BK231-INDEX(BK:BK,IFERROR(MATCH($B231-Annex!$B$9/60,$B:$B),2)))/(60*($B231-INDEX($B:$B,IFERROR(MATCH($B231-Annex!$B$9/60,$B:$B),2)))))/Annex!$B$8)/1000,IF(Data!$B$2="",0,"-"))</f>
        <v>5.6691321530678849</v>
      </c>
      <c r="BF231" s="50">
        <f>IFERROR((5.670373*10^-8*(BL231+273.15)^4+((Annex!$B$5+Annex!$B$6)*(BL231-Y231)+Annex!$B$7*(BL231-INDEX(BL:BL,IFERROR(MATCH($B231-Annex!$B$9/60,$B:$B),2)))/(60*($B231-INDEX($B:$B,IFERROR(MATCH($B231-Annex!$B$9/60,$B:$B),2)))))/Annex!$B$8)/1000,IF(Data!$B$2="",0,"-"))</f>
        <v>3.8096529211666454</v>
      </c>
      <c r="BG231" s="20">
        <v>867.32600000000002</v>
      </c>
      <c r="BH231" s="20">
        <v>9.8999999999999993E+37</v>
      </c>
      <c r="BI231" s="20">
        <v>324.34300000000002</v>
      </c>
      <c r="BJ231" s="20">
        <v>89.307000000000002</v>
      </c>
      <c r="BK231" s="20">
        <v>148.98699999999999</v>
      </c>
      <c r="BL231" s="20">
        <v>123.571</v>
      </c>
    </row>
    <row r="232" spans="1:64" x14ac:dyDescent="0.3">
      <c r="A232" s="5">
        <v>231</v>
      </c>
      <c r="B232" s="19">
        <v>20.958333334419876</v>
      </c>
      <c r="C232" s="20">
        <v>127.878685</v>
      </c>
      <c r="D232" s="20">
        <v>122.42730400000001</v>
      </c>
      <c r="E232" s="20">
        <v>156.49312699999999</v>
      </c>
      <c r="F232" s="49">
        <f>IFERROR(SUM(C232:E232),IF(Data!$B$2="",0,"-"))</f>
        <v>406.79911600000003</v>
      </c>
      <c r="G232" s="50">
        <f>IFERROR(F232-Annex!$B$10,IF(Data!$B$2="",0,"-"))</f>
        <v>130.17111600000004</v>
      </c>
      <c r="H232" s="50">
        <f>IFERROR(-14000*(G232-INDEX(G:G,IFERROR(MATCH($B232-Annex!$B$11/60,$B:$B),2)))/(60*($B232-INDEX($B:$B,IFERROR(MATCH($B232-Annex!$B$11/60,$B:$B),2)))),IF(Data!$B$2="",0,"-"))</f>
        <v>1009.3807841546599</v>
      </c>
      <c r="I232" s="20">
        <v>5.06757686</v>
      </c>
      <c r="J232" s="20">
        <v>922.33500000000004</v>
      </c>
      <c r="K232" s="20">
        <v>9.8999999999999993E+37</v>
      </c>
      <c r="L232" s="20">
        <v>810.18100000000004</v>
      </c>
      <c r="M232" s="20">
        <v>307.64800000000002</v>
      </c>
      <c r="N232" s="20">
        <v>707.78200000000004</v>
      </c>
      <c r="O232" s="20">
        <v>825.66399999999999</v>
      </c>
      <c r="P232" s="20">
        <v>144.23400000000001</v>
      </c>
      <c r="Q232" s="20">
        <v>402.90899999999999</v>
      </c>
      <c r="R232" s="20">
        <v>814.11</v>
      </c>
      <c r="S232" s="20">
        <v>257.471</v>
      </c>
      <c r="T232" s="20">
        <v>196.75800000000001</v>
      </c>
      <c r="U232" s="20">
        <v>723.29200000000003</v>
      </c>
      <c r="V232" s="20">
        <v>57.555</v>
      </c>
      <c r="W232" s="20">
        <v>398.48</v>
      </c>
      <c r="X232" s="20">
        <v>811.41499999999996</v>
      </c>
      <c r="Y232" s="20">
        <v>66.906999999999996</v>
      </c>
      <c r="Z232" s="20">
        <v>147.98400000000001</v>
      </c>
      <c r="AA232" s="20">
        <v>231.80199999999999</v>
      </c>
      <c r="AB232" s="20">
        <v>205.07300000000001</v>
      </c>
      <c r="AC232" s="20">
        <v>122.166</v>
      </c>
      <c r="AD232" s="20">
        <v>274.15699999999998</v>
      </c>
      <c r="AE232" s="20">
        <v>91.483000000000004</v>
      </c>
      <c r="AF232" s="50">
        <f>IFERROR(AVERAGE(INDEX(AJ:AJ,IFERROR(MATCH($B232-Annex!$B$4/60,$B:$B),2)):AJ232),IF(Data!$B$2="",0,"-"))</f>
        <v>86.613884601378658</v>
      </c>
      <c r="AG232" s="50">
        <f>IFERROR(AVERAGE(INDEX(AK:AK,IFERROR(MATCH($B232-Annex!$B$4/60,$B:$B),2)):AK232),IF(Data!$B$2="",0,"-"))</f>
        <v>27.844994367981208</v>
      </c>
      <c r="AH232" s="50">
        <f>IFERROR(AVERAGE(INDEX(AL:AL,IFERROR(MATCH($B232-Annex!$B$4/60,$B:$B),2)):AL232),IF(Data!$B$2="",0,"-"))</f>
        <v>2.4615133153368483</v>
      </c>
      <c r="AI232" s="50">
        <f>IFERROR(AVERAGE(INDEX(AM:AM,IFERROR(MATCH($B232-Annex!$B$4/60,$B:$B),2)):AM232),IF(Data!$B$2="",0,"-"))</f>
        <v>18.056683093690388</v>
      </c>
      <c r="AJ232" s="50">
        <f>IFERROR((5.670373*10^-8*(AN232+273.15)^4+((Annex!$B$5+Annex!$B$6)*(AN232-J232)+Annex!$B$7*(AN232-INDEX(AN:AN,IFERROR(MATCH($B232-Annex!$B$9/60,$B:$B),2)))/(60*($B232-INDEX($B:$B,IFERROR(MATCH($B232-Annex!$B$9/60,$B:$B),2)))))/Annex!$B$8)/1000,IF(Data!$B$2="",0,"-"))</f>
        <v>88.721460494524536</v>
      </c>
      <c r="AK232" s="50">
        <f>IFERROR((5.670373*10^-8*(AO232+273.15)^4+((Annex!$B$5+Annex!$B$6)*(AO232-M232)+Annex!$B$7*(AO232-INDEX(AO:AO,IFERROR(MATCH($B232-Annex!$B$9/60,$B:$B),2)))/(60*($B232-INDEX($B:$B,IFERROR(MATCH($B232-Annex!$B$9/60,$B:$B),2)))))/Annex!$B$8)/1000,IF(Data!$B$2="",0,"-"))</f>
        <v>0.39093947149750602</v>
      </c>
      <c r="AL232" s="50">
        <f>IFERROR((5.670373*10^-8*(AP232+273.15)^4+((Annex!$B$5+Annex!$B$6)*(AP232-P232)+Annex!$B$7*(AP232-INDEX(AP:AP,IFERROR(MATCH($B232-Annex!$B$9/60,$B:$B),2)))/(60*($B232-INDEX($B:$B,IFERROR(MATCH($B232-Annex!$B$9/60,$B:$B),2)))))/Annex!$B$8)/1000,IF(Data!$B$2="",0,"-"))</f>
        <v>2.5932143242153534</v>
      </c>
      <c r="AM232" s="50">
        <f>IFERROR((5.670373*10^-8*(AQ232+273.15)^4+((Annex!$B$5+Annex!$B$6)*(AQ232-S232)+Annex!$B$7*(AQ232-INDEX(AQ:AQ,IFERROR(MATCH($B232-Annex!$B$9/60,$B:$B),2)))/(60*($B232-INDEX($B:$B,IFERROR(MATCH($B232-Annex!$B$9/60,$B:$B),2)))))/Annex!$B$8)/1000,IF(Data!$B$2="",0,"-"))</f>
        <v>103.39977040622026</v>
      </c>
      <c r="AN232" s="20">
        <v>843.34100000000001</v>
      </c>
      <c r="AO232" s="20">
        <v>446.88600000000002</v>
      </c>
      <c r="AP232" s="20">
        <v>123.01600000000001</v>
      </c>
      <c r="AQ232" s="20">
        <v>500.65800000000002</v>
      </c>
      <c r="AR232" s="20">
        <v>652.29399999999998</v>
      </c>
      <c r="AS232" s="20">
        <v>110.574</v>
      </c>
      <c r="AT232" s="20">
        <v>400.77</v>
      </c>
      <c r="AU232" s="50">
        <f>IFERROR(AVERAGE(INDEX(BA:BA,IFERROR(MATCH($B232-Annex!$B$4/60,$B:$B),2)):BA232),IF(Data!$B$2="",0,"-"))</f>
        <v>95.195881957591027</v>
      </c>
      <c r="AV232" s="50">
        <f>IFERROR(AVERAGE(INDEX(BB:BB,IFERROR(MATCH($B232-Annex!$B$4/60,$B:$B),2)):BB232),IF(Data!$B$2="",0,"-"))</f>
        <v>1.5562679082890649E+141</v>
      </c>
      <c r="AW232" s="50">
        <f>IFERROR(AVERAGE(INDEX(BC:BC,IFERROR(MATCH($B232-Annex!$B$4/60,$B:$B),2)):BC232),IF(Data!$B$2="",0,"-"))</f>
        <v>14.593940847611092</v>
      </c>
      <c r="AX232" s="50">
        <f>IFERROR(AVERAGE(INDEX(BD:BD,IFERROR(MATCH($B232-Annex!$B$4/60,$B:$B),2)):BD232),IF(Data!$B$2="",0,"-"))</f>
        <v>9.9843768575188534</v>
      </c>
      <c r="AY232" s="50">
        <f>IFERROR(AVERAGE(INDEX(BE:BE,IFERROR(MATCH($B232-Annex!$B$4/60,$B:$B),2)):BE232),IF(Data!$B$2="",0,"-"))</f>
        <v>5.5035995777988784</v>
      </c>
      <c r="AZ232" s="50">
        <f>IFERROR(AVERAGE(INDEX(BF:BF,IFERROR(MATCH($B232-Annex!$B$4/60,$B:$B),2)):BF232),IF(Data!$B$2="",0,"-"))</f>
        <v>3.7339210862082433</v>
      </c>
      <c r="BA232" s="50">
        <f>IFERROR((5.670373*10^-8*(BG232+273.15)^4+((Annex!$B$5+Annex!$B$6)*(BG232-J232)+Annex!$B$7*(BG232-INDEX(BG:BG,IFERROR(MATCH($B232-Annex!$B$9/60,$B:$B),2)))/(60*($B232-INDEX($B:$B,IFERROR(MATCH($B232-Annex!$B$9/60,$B:$B),2)))))/Annex!$B$8)/1000,IF(Data!$B$2="",0,"-"))</f>
        <v>97.047383775295359</v>
      </c>
      <c r="BB232" s="50">
        <f>IFERROR((5.670373*10^-8*(BH232+273.15)^4+((Annex!$B$5+Annex!$B$6)*(BH232-M232)+Annex!$B$7*(BH232-INDEX(BH:BH,IFERROR(MATCH($B232-Annex!$B$9/60,$B:$B),2)))/(60*($B232-INDEX($B:$B,IFERROR(MATCH($B232-Annex!$B$9/60,$B:$B),2)))))/Annex!$B$8)/1000,IF(Data!$B$2="",0,"-"))</f>
        <v>5.4469376790117275E+141</v>
      </c>
      <c r="BC232" s="50">
        <f>IFERROR((5.670373*10^-8*(BI232+273.15)^4+((Annex!$B$5+Annex!$B$6)*(BI232-P232)+Annex!$B$7*(BI232-INDEX(BI:BI,IFERROR(MATCH($B232-Annex!$B$9/60,$B:$B),2)))/(60*($B232-INDEX($B:$B,IFERROR(MATCH($B232-Annex!$B$9/60,$B:$B),2)))))/Annex!$B$8)/1000,IF(Data!$B$2="",0,"-"))</f>
        <v>15.169179221011662</v>
      </c>
      <c r="BD232" s="50">
        <f>IFERROR((5.670373*10^-8*(BJ232+273.15)^4+((Annex!$B$5+Annex!$B$6)*(BJ232-S232)+Annex!$B$7*(BJ232-INDEX(BJ:BJ,IFERROR(MATCH($B232-Annex!$B$9/60,$B:$B),2)))/(60*($B232-INDEX($B:$B,IFERROR(MATCH($B232-Annex!$B$9/60,$B:$B),2)))))/Annex!$B$8)/1000,IF(Data!$B$2="",0,"-"))</f>
        <v>-14.030929229465652</v>
      </c>
      <c r="BE232" s="50">
        <f>IFERROR((5.670373*10^-8*(BK232+273.15)^4+((Annex!$B$5+Annex!$B$6)*(BK232-V232)+Annex!$B$7*(BK232-INDEX(BK:BK,IFERROR(MATCH($B232-Annex!$B$9/60,$B:$B),2)))/(60*($B232-INDEX($B:$B,IFERROR(MATCH($B232-Annex!$B$9/60,$B:$B),2)))))/Annex!$B$8)/1000,IF(Data!$B$2="",0,"-"))</f>
        <v>5.7362871500758885</v>
      </c>
      <c r="BF232" s="50">
        <f>IFERROR((5.670373*10^-8*(BL232+273.15)^4+((Annex!$B$5+Annex!$B$6)*(BL232-Y232)+Annex!$B$7*(BL232-INDEX(BL:BL,IFERROR(MATCH($B232-Annex!$B$9/60,$B:$B),2)))/(60*($B232-INDEX($B:$B,IFERROR(MATCH($B232-Annex!$B$9/60,$B:$B),2)))))/Annex!$B$8)/1000,IF(Data!$B$2="",0,"-"))</f>
        <v>3.8543593961695723</v>
      </c>
      <c r="BG232" s="20">
        <v>868.721</v>
      </c>
      <c r="BH232" s="20">
        <v>9.8999999999999993E+37</v>
      </c>
      <c r="BI232" s="20">
        <v>327.80200000000002</v>
      </c>
      <c r="BJ232" s="20">
        <v>375.90499999999997</v>
      </c>
      <c r="BK232" s="20">
        <v>150.68199999999999</v>
      </c>
      <c r="BL232" s="20">
        <v>124.636</v>
      </c>
    </row>
    <row r="233" spans="1:64" x14ac:dyDescent="0.3">
      <c r="A233" s="5">
        <v>232</v>
      </c>
      <c r="B233" s="19">
        <v>21.054499999154359</v>
      </c>
      <c r="C233" s="20">
        <v>127.68178</v>
      </c>
      <c r="D233" s="20">
        <v>122.313292</v>
      </c>
      <c r="E233" s="20">
        <v>156.285338</v>
      </c>
      <c r="F233" s="49">
        <f>IFERROR(SUM(C233:E233),IF(Data!$B$2="",0,"-"))</f>
        <v>406.28040999999996</v>
      </c>
      <c r="G233" s="50">
        <f>IFERROR(F233-Annex!$B$10,IF(Data!$B$2="",0,"-"))</f>
        <v>129.65240999999997</v>
      </c>
      <c r="H233" s="50">
        <f>IFERROR(-14000*(G233-INDEX(G:G,IFERROR(MATCH($B233-Annex!$B$11/60,$B:$B),2)))/(60*($B233-INDEX($B:$B,IFERROR(MATCH($B233-Annex!$B$11/60,$B:$B),2)))),IF(Data!$B$2="",0,"-"))</f>
        <v>1000.5492425644022</v>
      </c>
      <c r="I233" s="20">
        <v>5.0263518500000002</v>
      </c>
      <c r="J233" s="20">
        <v>914.67899999999997</v>
      </c>
      <c r="K233" s="20">
        <v>9.8999999999999993E+37</v>
      </c>
      <c r="L233" s="20">
        <v>813.29300000000001</v>
      </c>
      <c r="M233" s="20">
        <v>151.886</v>
      </c>
      <c r="N233" s="20">
        <v>1160.2059999999999</v>
      </c>
      <c r="O233" s="20">
        <v>823.86900000000003</v>
      </c>
      <c r="P233" s="20">
        <v>133.553</v>
      </c>
      <c r="Q233" s="20">
        <v>413.904</v>
      </c>
      <c r="R233" s="20">
        <v>804.68799999999999</v>
      </c>
      <c r="S233" s="20">
        <v>222.00899999999999</v>
      </c>
      <c r="T233" s="20">
        <v>543.173</v>
      </c>
      <c r="U233" s="20">
        <v>727.98199999999997</v>
      </c>
      <c r="V233" s="20">
        <v>55.595999999999997</v>
      </c>
      <c r="W233" s="20">
        <v>379.79399999999998</v>
      </c>
      <c r="X233" s="20">
        <v>811.08500000000004</v>
      </c>
      <c r="Y233" s="20">
        <v>69.438000000000002</v>
      </c>
      <c r="Z233" s="20">
        <v>345.82299999999998</v>
      </c>
      <c r="AA233" s="20">
        <v>249.50899999999999</v>
      </c>
      <c r="AB233" s="20">
        <v>220.4</v>
      </c>
      <c r="AC233" s="20">
        <v>127.643</v>
      </c>
      <c r="AD233" s="20">
        <v>153.24799999999999</v>
      </c>
      <c r="AE233" s="20">
        <v>92.494</v>
      </c>
      <c r="AF233" s="50">
        <f>IFERROR(AVERAGE(INDEX(AJ:AJ,IFERROR(MATCH($B233-Annex!$B$4/60,$B:$B),2)):AJ233),IF(Data!$B$2="",0,"-"))</f>
        <v>87.354068078701928</v>
      </c>
      <c r="AG233" s="50">
        <f>IFERROR(AVERAGE(INDEX(AK:AK,IFERROR(MATCH($B233-Annex!$B$4/60,$B:$B),2)):AK233),IF(Data!$B$2="",0,"-"))</f>
        <v>35.083078497180665</v>
      </c>
      <c r="AH233" s="50">
        <f>IFERROR(AVERAGE(INDEX(AL:AL,IFERROR(MATCH($B233-Annex!$B$4/60,$B:$B),2)):AL233),IF(Data!$B$2="",0,"-"))</f>
        <v>2.5275267884605981</v>
      </c>
      <c r="AI233" s="50">
        <f>IFERROR(AVERAGE(INDEX(AM:AM,IFERROR(MATCH($B233-Annex!$B$4/60,$B:$B),2)):AM233),IF(Data!$B$2="",0,"-"))</f>
        <v>7.976755586637684</v>
      </c>
      <c r="AJ233" s="50">
        <f>IFERROR((5.670373*10^-8*(AN233+273.15)^4+((Annex!$B$5+Annex!$B$6)*(AN233-J233)+Annex!$B$7*(AN233-INDEX(AN:AN,IFERROR(MATCH($B233-Annex!$B$9/60,$B:$B),2)))/(60*($B233-INDEX($B:$B,IFERROR(MATCH($B233-Annex!$B$9/60,$B:$B),2)))))/Annex!$B$8)/1000,IF(Data!$B$2="",0,"-"))</f>
        <v>89.068960620022608</v>
      </c>
      <c r="AK233" s="50">
        <f>IFERROR((5.670373*10^-8*(AO233+273.15)^4+((Annex!$B$5+Annex!$B$6)*(AO233-M233)+Annex!$B$7*(AO233-INDEX(AO:AO,IFERROR(MATCH($B233-Annex!$B$9/60,$B:$B),2)))/(60*($B233-INDEX($B:$B,IFERROR(MATCH($B233-Annex!$B$9/60,$B:$B),2)))))/Annex!$B$8)/1000,IF(Data!$B$2="",0,"-"))</f>
        <v>-3.5517414572760391</v>
      </c>
      <c r="AL233" s="50">
        <f>IFERROR((5.670373*10^-8*(AP233+273.15)^4+((Annex!$B$5+Annex!$B$6)*(AP233-P233)+Annex!$B$7*(AP233-INDEX(AP:AP,IFERROR(MATCH($B233-Annex!$B$9/60,$B:$B),2)))/(60*($B233-INDEX($B:$B,IFERROR(MATCH($B233-Annex!$B$9/60,$B:$B),2)))))/Annex!$B$8)/1000,IF(Data!$B$2="",0,"-"))</f>
        <v>3.0357089683678069</v>
      </c>
      <c r="AM233" s="50">
        <f>IFERROR((5.670373*10^-8*(AQ233+273.15)^4+((Annex!$B$5+Annex!$B$6)*(AQ233-S233)+Annex!$B$7*(AQ233-INDEX(AQ:AQ,IFERROR(MATCH($B233-Annex!$B$9/60,$B:$B),2)))/(60*($B233-INDEX($B:$B,IFERROR(MATCH($B233-Annex!$B$9/60,$B:$B),2)))))/Annex!$B$8)/1000,IF(Data!$B$2="",0,"-"))</f>
        <v>15.856667518231532</v>
      </c>
      <c r="AN233" s="20">
        <v>845.30600000000004</v>
      </c>
      <c r="AO233" s="20">
        <v>425.71899999999999</v>
      </c>
      <c r="AP233" s="20">
        <v>124.968</v>
      </c>
      <c r="AQ233" s="20">
        <v>431.35199999999998</v>
      </c>
      <c r="AR233" s="20">
        <v>653.86099999999999</v>
      </c>
      <c r="AS233" s="20">
        <v>111.334</v>
      </c>
      <c r="AT233" s="20">
        <v>437.81599999999997</v>
      </c>
      <c r="AU233" s="50">
        <f>IFERROR(AVERAGE(INDEX(BA:BA,IFERROR(MATCH($B233-Annex!$B$4/60,$B:$B),2)):BA233),IF(Data!$B$2="",0,"-"))</f>
        <v>95.891211741202298</v>
      </c>
      <c r="AV233" s="50">
        <f>IFERROR(AVERAGE(INDEX(BB:BB,IFERROR(MATCH($B233-Annex!$B$4/60,$B:$B),2)):BB233),IF(Data!$B$2="",0,"-"))</f>
        <v>2.3344018624335974E+141</v>
      </c>
      <c r="AW233" s="50">
        <f>IFERROR(AVERAGE(INDEX(BC:BC,IFERROR(MATCH($B233-Annex!$B$4/60,$B:$B),2)):BC233),IF(Data!$B$2="",0,"-"))</f>
        <v>14.819117655401618</v>
      </c>
      <c r="AX233" s="50">
        <f>IFERROR(AVERAGE(INDEX(BD:BD,IFERROR(MATCH($B233-Annex!$B$4/60,$B:$B),2)):BD233),IF(Data!$B$2="",0,"-"))</f>
        <v>13.909000615100513</v>
      </c>
      <c r="AY233" s="50">
        <f>IFERROR(AVERAGE(INDEX(BE:BE,IFERROR(MATCH($B233-Annex!$B$4/60,$B:$B),2)):BE233),IF(Data!$B$2="",0,"-"))</f>
        <v>5.5683251777194949</v>
      </c>
      <c r="AZ233" s="50">
        <f>IFERROR(AVERAGE(INDEX(BF:BF,IFERROR(MATCH($B233-Annex!$B$4/60,$B:$B),2)):BF233),IF(Data!$B$2="",0,"-"))</f>
        <v>3.7528122241502757</v>
      </c>
      <c r="BA233" s="50">
        <f>IFERROR((5.670373*10^-8*(BG233+273.15)^4+((Annex!$B$5+Annex!$B$6)*(BG233-J233)+Annex!$B$7*(BG233-INDEX(BG:BG,IFERROR(MATCH($B233-Annex!$B$9/60,$B:$B),2)))/(60*($B233-INDEX($B:$B,IFERROR(MATCH($B233-Annex!$B$9/60,$B:$B),2)))))/Annex!$B$8)/1000,IF(Data!$B$2="",0,"-"))</f>
        <v>97.377999752989965</v>
      </c>
      <c r="BB233" s="50">
        <f>IFERROR((5.670373*10^-8*(BH233+273.15)^4+((Annex!$B$5+Annex!$B$6)*(BH233-M233)+Annex!$B$7*(BH233-INDEX(BH:BH,IFERROR(MATCH($B233-Annex!$B$9/60,$B:$B),2)))/(60*($B233-INDEX($B:$B,IFERROR(MATCH($B233-Annex!$B$9/60,$B:$B),2)))))/Annex!$B$8)/1000,IF(Data!$B$2="",0,"-"))</f>
        <v>5.4469376790117275E+141</v>
      </c>
      <c r="BC233" s="50">
        <f>IFERROR((5.670373*10^-8*(BI233+273.15)^4+((Annex!$B$5+Annex!$B$6)*(BI233-P233)+Annex!$B$7*(BI233-INDEX(BI:BI,IFERROR(MATCH($B233-Annex!$B$9/60,$B:$B),2)))/(60*($B233-INDEX($B:$B,IFERROR(MATCH($B233-Annex!$B$9/60,$B:$B),2)))))/Annex!$B$8)/1000,IF(Data!$B$2="",0,"-"))</f>
        <v>15.792897743384216</v>
      </c>
      <c r="BD233" s="50">
        <f>IFERROR((5.670373*10^-8*(BJ233+273.15)^4+((Annex!$B$5+Annex!$B$6)*(BJ233-S233)+Annex!$B$7*(BJ233-INDEX(BJ:BJ,IFERROR(MATCH($B233-Annex!$B$9/60,$B:$B),2)))/(60*($B233-INDEX($B:$B,IFERROR(MATCH($B233-Annex!$B$9/60,$B:$B),2)))))/Annex!$B$8)/1000,IF(Data!$B$2="",0,"-"))</f>
        <v>57.334209124659026</v>
      </c>
      <c r="BE233" s="50">
        <f>IFERROR((5.670373*10^-8*(BK233+273.15)^4+((Annex!$B$5+Annex!$B$6)*(BK233-V233)+Annex!$B$7*(BK233-INDEX(BK:BK,IFERROR(MATCH($B233-Annex!$B$9/60,$B:$B),2)))/(60*($B233-INDEX($B:$B,IFERROR(MATCH($B233-Annex!$B$9/60,$B:$B),2)))))/Annex!$B$8)/1000,IF(Data!$B$2="",0,"-"))</f>
        <v>5.7456904992329365</v>
      </c>
      <c r="BF233" s="50">
        <f>IFERROR((5.670373*10^-8*(BL233+273.15)^4+((Annex!$B$5+Annex!$B$6)*(BL233-Y233)+Annex!$B$7*(BL233-INDEX(BL:BL,IFERROR(MATCH($B233-Annex!$B$9/60,$B:$B),2)))/(60*($B233-INDEX($B:$B,IFERROR(MATCH($B233-Annex!$B$9/60,$B:$B),2)))))/Annex!$B$8)/1000,IF(Data!$B$2="",0,"-"))</f>
        <v>3.8121349539952618</v>
      </c>
      <c r="BG233" s="20">
        <v>870.29200000000003</v>
      </c>
      <c r="BH233" s="20">
        <v>9.8999999999999993E+37</v>
      </c>
      <c r="BI233" s="20">
        <v>331.99</v>
      </c>
      <c r="BJ233" s="20">
        <v>202.02099999999999</v>
      </c>
      <c r="BK233" s="20">
        <v>152.48699999999999</v>
      </c>
      <c r="BL233" s="20">
        <v>125.842</v>
      </c>
    </row>
    <row r="234" spans="1:64" x14ac:dyDescent="0.3">
      <c r="A234" s="5">
        <v>233</v>
      </c>
      <c r="B234" s="19">
        <v>21.150666674366221</v>
      </c>
      <c r="C234" s="20">
        <v>127.693178</v>
      </c>
      <c r="D234" s="20">
        <v>122.131674</v>
      </c>
      <c r="E234" s="20">
        <v>156.11014299999999</v>
      </c>
      <c r="F234" s="49">
        <f>IFERROR(SUM(C234:E234),IF(Data!$B$2="",0,"-"))</f>
        <v>405.93499500000001</v>
      </c>
      <c r="G234" s="50">
        <f>IFERROR(F234-Annex!$B$10,IF(Data!$B$2="",0,"-"))</f>
        <v>129.30699500000003</v>
      </c>
      <c r="H234" s="50">
        <f>IFERROR(-14000*(G234-INDEX(G:G,IFERROR(MATCH($B234-Annex!$B$11/60,$B:$B),2)))/(60*($B234-INDEX($B:$B,IFERROR(MATCH($B234-Annex!$B$11/60,$B:$B),2)))),IF(Data!$B$2="",0,"-"))</f>
        <v>1028.3392210882862</v>
      </c>
      <c r="I234" s="20">
        <v>5.2324769099999999</v>
      </c>
      <c r="J234" s="20">
        <v>918.76099999999997</v>
      </c>
      <c r="K234" s="20">
        <v>9.8999999999999993E+37</v>
      </c>
      <c r="L234" s="20">
        <v>813.93600000000004</v>
      </c>
      <c r="M234" s="20">
        <v>83.179000000000002</v>
      </c>
      <c r="N234" s="20">
        <v>700.89800000000002</v>
      </c>
      <c r="O234" s="20">
        <v>827.75699999999995</v>
      </c>
      <c r="P234" s="20">
        <v>134.113</v>
      </c>
      <c r="Q234" s="20">
        <v>420</v>
      </c>
      <c r="R234" s="20">
        <v>809.57299999999998</v>
      </c>
      <c r="S234" s="20">
        <v>209.24199999999999</v>
      </c>
      <c r="T234" s="20">
        <v>284.88099999999997</v>
      </c>
      <c r="U234" s="20">
        <v>732.68100000000004</v>
      </c>
      <c r="V234" s="20">
        <v>56.215000000000003</v>
      </c>
      <c r="W234" s="20">
        <v>290.80599999999998</v>
      </c>
      <c r="X234" s="20">
        <v>812.52800000000002</v>
      </c>
      <c r="Y234" s="20">
        <v>70.070999999999998</v>
      </c>
      <c r="Z234" s="20">
        <v>267.35399999999998</v>
      </c>
      <c r="AA234" s="20">
        <v>262.15199999999999</v>
      </c>
      <c r="AB234" s="20">
        <v>143.68899999999999</v>
      </c>
      <c r="AC234" s="20">
        <v>135.07499999999999</v>
      </c>
      <c r="AD234" s="20">
        <v>306.98099999999999</v>
      </c>
      <c r="AE234" s="20">
        <v>93.334000000000003</v>
      </c>
      <c r="AF234" s="50">
        <f>IFERROR(AVERAGE(INDEX(AJ:AJ,IFERROR(MATCH($B234-Annex!$B$4/60,$B:$B),2)):AJ234),IF(Data!$B$2="",0,"-"))</f>
        <v>88.023916776476412</v>
      </c>
      <c r="AG234" s="50">
        <f>IFERROR(AVERAGE(INDEX(AK:AK,IFERROR(MATCH($B234-Annex!$B$4/60,$B:$B),2)):AK234),IF(Data!$B$2="",0,"-"))</f>
        <v>51.459424697228805</v>
      </c>
      <c r="AH234" s="50">
        <f>IFERROR(AVERAGE(INDEX(AL:AL,IFERROR(MATCH($B234-Annex!$B$4/60,$B:$B),2)):AL234),IF(Data!$B$2="",0,"-"))</f>
        <v>2.6047824732050744</v>
      </c>
      <c r="AI234" s="50">
        <f>IFERROR(AVERAGE(INDEX(AM:AM,IFERROR(MATCH($B234-Annex!$B$4/60,$B:$B),2)):AM234),IF(Data!$B$2="",0,"-"))</f>
        <v>14.857466875183421</v>
      </c>
      <c r="AJ234" s="50">
        <f>IFERROR((5.670373*10^-8*(AN234+273.15)^4+((Annex!$B$5+Annex!$B$6)*(AN234-J234)+Annex!$B$7*(AN234-INDEX(AN:AN,IFERROR(MATCH($B234-Annex!$B$9/60,$B:$B),2)))/(60*($B234-INDEX($B:$B,IFERROR(MATCH($B234-Annex!$B$9/60,$B:$B),2)))))/Annex!$B$8)/1000,IF(Data!$B$2="",0,"-"))</f>
        <v>89.942745064078167</v>
      </c>
      <c r="AK234" s="50">
        <f>IFERROR((5.670373*10^-8*(AO234+273.15)^4+((Annex!$B$5+Annex!$B$6)*(AO234-M234)+Annex!$B$7*(AO234-INDEX(AO:AO,IFERROR(MATCH($B234-Annex!$B$9/60,$B:$B),2)))/(60*($B234-INDEX($B:$B,IFERROR(MATCH($B234-Annex!$B$9/60,$B:$B),2)))))/Annex!$B$8)/1000,IF(Data!$B$2="",0,"-"))</f>
        <v>38.554154541980616</v>
      </c>
      <c r="AL234" s="50">
        <f>IFERROR((5.670373*10^-8*(AP234+273.15)^4+((Annex!$B$5+Annex!$B$6)*(AP234-P234)+Annex!$B$7*(AP234-INDEX(AP:AP,IFERROR(MATCH($B234-Annex!$B$9/60,$B:$B),2)))/(60*($B234-INDEX($B:$B,IFERROR(MATCH($B234-Annex!$B$9/60,$B:$B),2)))))/Annex!$B$8)/1000,IF(Data!$B$2="",0,"-"))</f>
        <v>3.1387002875196415</v>
      </c>
      <c r="AM234" s="50">
        <f>IFERROR((5.670373*10^-8*(AQ234+273.15)^4+((Annex!$B$5+Annex!$B$6)*(AQ234-S234)+Annex!$B$7*(AQ234-INDEX(AQ:AQ,IFERROR(MATCH($B234-Annex!$B$9/60,$B:$B),2)))/(60*($B234-INDEX($B:$B,IFERROR(MATCH($B234-Annex!$B$9/60,$B:$B),2)))))/Annex!$B$8)/1000,IF(Data!$B$2="",0,"-"))</f>
        <v>-43.050857398299605</v>
      </c>
      <c r="AN234" s="20">
        <v>847.779</v>
      </c>
      <c r="AO234" s="20">
        <v>473.572</v>
      </c>
      <c r="AP234" s="20">
        <v>127.066</v>
      </c>
      <c r="AQ234" s="20">
        <v>375.70299999999997</v>
      </c>
      <c r="AR234" s="20">
        <v>655.86500000000001</v>
      </c>
      <c r="AS234" s="20">
        <v>112.289</v>
      </c>
      <c r="AT234" s="20">
        <v>423.43799999999999</v>
      </c>
      <c r="AU234" s="50">
        <f>IFERROR(AVERAGE(INDEX(BA:BA,IFERROR(MATCH($B234-Annex!$B$4/60,$B:$B),2)):BA234),IF(Data!$B$2="",0,"-"))</f>
        <v>96.55347541182114</v>
      </c>
      <c r="AV234" s="50">
        <f>IFERROR(AVERAGE(INDEX(BB:BB,IFERROR(MATCH($B234-Annex!$B$4/60,$B:$B),2)):BB234),IF(Data!$B$2="",0,"-"))</f>
        <v>3.1125358165781298E+141</v>
      </c>
      <c r="AW234" s="50">
        <f>IFERROR(AVERAGE(INDEX(BC:BC,IFERROR(MATCH($B234-Annex!$B$4/60,$B:$B),2)):BC234),IF(Data!$B$2="",0,"-"))</f>
        <v>15.086970492688462</v>
      </c>
      <c r="AX234" s="50">
        <f>IFERROR(AVERAGE(INDEX(BD:BD,IFERROR(MATCH($B234-Annex!$B$4/60,$B:$B),2)):BD234),IF(Data!$B$2="",0,"-"))</f>
        <v>4.1698098592170831</v>
      </c>
      <c r="AY234" s="50">
        <f>IFERROR(AVERAGE(INDEX(BE:BE,IFERROR(MATCH($B234-Annex!$B$4/60,$B:$B),2)):BE234),IF(Data!$B$2="",0,"-"))</f>
        <v>5.6349841761399082</v>
      </c>
      <c r="AZ234" s="50">
        <f>IFERROR(AVERAGE(INDEX(BF:BF,IFERROR(MATCH($B234-Annex!$B$4/60,$B:$B),2)):BF234),IF(Data!$B$2="",0,"-"))</f>
        <v>3.7864535236601919</v>
      </c>
      <c r="BA234" s="50">
        <f>IFERROR((5.670373*10^-8*(BG234+273.15)^4+((Annex!$B$5+Annex!$B$6)*(BG234-J234)+Annex!$B$7*(BG234-INDEX(BG:BG,IFERROR(MATCH($B234-Annex!$B$9/60,$B:$B),2)))/(60*($B234-INDEX($B:$B,IFERROR(MATCH($B234-Annex!$B$9/60,$B:$B),2)))))/Annex!$B$8)/1000,IF(Data!$B$2="",0,"-"))</f>
        <v>98.317252910356359</v>
      </c>
      <c r="BB234" s="50">
        <f>IFERROR((5.670373*10^-8*(BH234+273.15)^4+((Annex!$B$5+Annex!$B$6)*(BH234-M234)+Annex!$B$7*(BH234-INDEX(BH:BH,IFERROR(MATCH($B234-Annex!$B$9/60,$B:$B),2)))/(60*($B234-INDEX($B:$B,IFERROR(MATCH($B234-Annex!$B$9/60,$B:$B),2)))))/Annex!$B$8)/1000,IF(Data!$B$2="",0,"-"))</f>
        <v>5.4469376790117275E+141</v>
      </c>
      <c r="BC234" s="50">
        <f>IFERROR((5.670373*10^-8*(BI234+273.15)^4+((Annex!$B$5+Annex!$B$6)*(BI234-P234)+Annex!$B$7*(BI234-INDEX(BI:BI,IFERROR(MATCH($B234-Annex!$B$9/60,$B:$B),2)))/(60*($B234-INDEX($B:$B,IFERROR(MATCH($B234-Annex!$B$9/60,$B:$B),2)))))/Annex!$B$8)/1000,IF(Data!$B$2="",0,"-"))</f>
        <v>16.260322090852959</v>
      </c>
      <c r="BD234" s="50">
        <f>IFERROR((5.670373*10^-8*(BJ234+273.15)^4+((Annex!$B$5+Annex!$B$6)*(BJ234-S234)+Annex!$B$7*(BJ234-INDEX(BJ:BJ,IFERROR(MATCH($B234-Annex!$B$9/60,$B:$B),2)))/(60*($B234-INDEX($B:$B,IFERROR(MATCH($B234-Annex!$B$9/60,$B:$B),2)))))/Annex!$B$8)/1000,IF(Data!$B$2="",0,"-"))</f>
        <v>-48.762599428829539</v>
      </c>
      <c r="BE234" s="50">
        <f>IFERROR((5.670373*10^-8*(BK234+273.15)^4+((Annex!$B$5+Annex!$B$6)*(BK234-V234)+Annex!$B$7*(BK234-INDEX(BK:BK,IFERROR(MATCH($B234-Annex!$B$9/60,$B:$B),2)))/(60*($B234-INDEX($B:$B,IFERROR(MATCH($B234-Annex!$B$9/60,$B:$B),2)))))/Annex!$B$8)/1000,IF(Data!$B$2="",0,"-"))</f>
        <v>5.8300709426429833</v>
      </c>
      <c r="BF234" s="50">
        <f>IFERROR((5.670373*10^-8*(BL234+273.15)^4+((Annex!$B$5+Annex!$B$6)*(BL234-Y234)+Annex!$B$7*(BL234-INDEX(BL:BL,IFERROR(MATCH($B234-Annex!$B$9/60,$B:$B),2)))/(60*($B234-INDEX($B:$B,IFERROR(MATCH($B234-Annex!$B$9/60,$B:$B),2)))))/Annex!$B$8)/1000,IF(Data!$B$2="",0,"-"))</f>
        <v>3.9203776240196118</v>
      </c>
      <c r="BG234" s="20">
        <v>872.44600000000003</v>
      </c>
      <c r="BH234" s="20">
        <v>9.8999999999999993E+37</v>
      </c>
      <c r="BI234" s="20">
        <v>336.34199999999998</v>
      </c>
      <c r="BJ234" s="20">
        <v>256.56599999999997</v>
      </c>
      <c r="BK234" s="20">
        <v>154.47</v>
      </c>
      <c r="BL234" s="20">
        <v>127.224</v>
      </c>
    </row>
    <row r="235" spans="1:64" x14ac:dyDescent="0.3">
      <c r="A235" s="5">
        <v>234</v>
      </c>
      <c r="B235" s="19">
        <v>21.247166666435078</v>
      </c>
      <c r="C235" s="20">
        <v>127.62401800000001</v>
      </c>
      <c r="D235" s="20">
        <v>121.972047</v>
      </c>
      <c r="E235" s="20">
        <v>155.86405400000001</v>
      </c>
      <c r="F235" s="49">
        <f>IFERROR(SUM(C235:E235),IF(Data!$B$2="",0,"-"))</f>
        <v>405.46011900000002</v>
      </c>
      <c r="G235" s="50">
        <f>IFERROR(F235-Annex!$B$10,IF(Data!$B$2="",0,"-"))</f>
        <v>128.83211900000003</v>
      </c>
      <c r="H235" s="50">
        <f>IFERROR(-14000*(G235-INDEX(G:G,IFERROR(MATCH($B235-Annex!$B$11/60,$B:$B),2)))/(60*($B235-INDEX($B:$B,IFERROR(MATCH($B235-Annex!$B$11/60,$B:$B),2)))),IF(Data!$B$2="",0,"-"))</f>
        <v>1084.536728818176</v>
      </c>
      <c r="I235" s="20">
        <v>5.1912519000000001</v>
      </c>
      <c r="J235" s="20">
        <v>915.74900000000002</v>
      </c>
      <c r="K235" s="20">
        <v>9.8999999999999993E+37</v>
      </c>
      <c r="L235" s="20">
        <v>811.90200000000004</v>
      </c>
      <c r="M235" s="20">
        <v>58.896000000000001</v>
      </c>
      <c r="N235" s="20">
        <v>773.029</v>
      </c>
      <c r="O235" s="20">
        <v>824.79300000000001</v>
      </c>
      <c r="P235" s="20">
        <v>139.78100000000001</v>
      </c>
      <c r="Q235" s="20">
        <v>636.89800000000002</v>
      </c>
      <c r="R235" s="20">
        <v>805.22699999999998</v>
      </c>
      <c r="S235" s="20">
        <v>121.523</v>
      </c>
      <c r="T235" s="20">
        <v>320.62799999999999</v>
      </c>
      <c r="U235" s="20">
        <v>737.46600000000001</v>
      </c>
      <c r="V235" s="20">
        <v>56.540999999999997</v>
      </c>
      <c r="W235" s="20">
        <v>309.95499999999998</v>
      </c>
      <c r="X235" s="20">
        <v>805.81799999999998</v>
      </c>
      <c r="Y235" s="20">
        <v>73.986000000000004</v>
      </c>
      <c r="Z235" s="20">
        <v>349.23399999999998</v>
      </c>
      <c r="AA235" s="20">
        <v>274.29500000000002</v>
      </c>
      <c r="AB235" s="20">
        <v>158.64599999999999</v>
      </c>
      <c r="AC235" s="20">
        <v>139.28800000000001</v>
      </c>
      <c r="AD235" s="20">
        <v>411.904</v>
      </c>
      <c r="AE235" s="20">
        <v>94.721999999999994</v>
      </c>
      <c r="AF235" s="50">
        <f>IFERROR(AVERAGE(INDEX(AJ:AJ,IFERROR(MATCH($B235-Annex!$B$4/60,$B:$B),2)):AJ235),IF(Data!$B$2="",0,"-"))</f>
        <v>88.658712468899481</v>
      </c>
      <c r="AG235" s="50">
        <f>IFERROR(AVERAGE(INDEX(AK:AK,IFERROR(MATCH($B235-Annex!$B$4/60,$B:$B),2)):AK235),IF(Data!$B$2="",0,"-"))</f>
        <v>48.122484390311016</v>
      </c>
      <c r="AH235" s="50">
        <f>IFERROR(AVERAGE(INDEX(AL:AL,IFERROR(MATCH($B235-Annex!$B$4/60,$B:$B),2)):AL235),IF(Data!$B$2="",0,"-"))</f>
        <v>2.7050093833378392</v>
      </c>
      <c r="AI235" s="50">
        <f>IFERROR(AVERAGE(INDEX(AM:AM,IFERROR(MATCH($B235-Annex!$B$4/60,$B:$B),2)):AM235),IF(Data!$B$2="",0,"-"))</f>
        <v>47.821252610506299</v>
      </c>
      <c r="AJ235" s="50">
        <f>IFERROR((5.670373*10^-8*(AN235+273.15)^4+((Annex!$B$5+Annex!$B$6)*(AN235-J235)+Annex!$B$7*(AN235-INDEX(AN:AN,IFERROR(MATCH($B235-Annex!$B$9/60,$B:$B),2)))/(60*($B235-INDEX($B:$B,IFERROR(MATCH($B235-Annex!$B$9/60,$B:$B),2)))))/Annex!$B$8)/1000,IF(Data!$B$2="",0,"-"))</f>
        <v>90.84896294867427</v>
      </c>
      <c r="AK235" s="50">
        <f>IFERROR((5.670373*10^-8*(AO235+273.15)^4+((Annex!$B$5+Annex!$B$6)*(AO235-M235)+Annex!$B$7*(AO235-INDEX(AO:AO,IFERROR(MATCH($B235-Annex!$B$9/60,$B:$B),2)))/(60*($B235-INDEX($B:$B,IFERROR(MATCH($B235-Annex!$B$9/60,$B:$B),2)))))/Annex!$B$8)/1000,IF(Data!$B$2="",0,"-"))</f>
        <v>-17.357107424520457</v>
      </c>
      <c r="AL235" s="50">
        <f>IFERROR((5.670373*10^-8*(AP235+273.15)^4+((Annex!$B$5+Annex!$B$6)*(AP235-P235)+Annex!$B$7*(AP235-INDEX(AP:AP,IFERROR(MATCH($B235-Annex!$B$9/60,$B:$B),2)))/(60*($B235-INDEX($B:$B,IFERROR(MATCH($B235-Annex!$B$9/60,$B:$B),2)))))/Annex!$B$8)/1000,IF(Data!$B$2="",0,"-"))</f>
        <v>3.0922861689971368</v>
      </c>
      <c r="AM235" s="50">
        <f>IFERROR((5.670373*10^-8*(AQ235+273.15)^4+((Annex!$B$5+Annex!$B$6)*(AQ235-S235)+Annex!$B$7*(AQ235-INDEX(AQ:AQ,IFERROR(MATCH($B235-Annex!$B$9/60,$B:$B),2)))/(60*($B235-INDEX($B:$B,IFERROR(MATCH($B235-Annex!$B$9/60,$B:$B),2)))))/Annex!$B$8)/1000,IF(Data!$B$2="",0,"-"))</f>
        <v>74.661282475458222</v>
      </c>
      <c r="AN235" s="20">
        <v>849.95500000000004</v>
      </c>
      <c r="AO235" s="20">
        <v>353.62900000000002</v>
      </c>
      <c r="AP235" s="20">
        <v>129.042</v>
      </c>
      <c r="AQ235" s="20">
        <v>525.06899999999996</v>
      </c>
      <c r="AR235" s="20">
        <v>657.88699999999994</v>
      </c>
      <c r="AS235" s="20">
        <v>113.261</v>
      </c>
      <c r="AT235" s="20">
        <v>307.45999999999998</v>
      </c>
      <c r="AU235" s="50">
        <f>IFERROR(AVERAGE(INDEX(BA:BA,IFERROR(MATCH($B235-Annex!$B$4/60,$B:$B),2)):BA235),IF(Data!$B$2="",0,"-"))</f>
        <v>97.131634662612299</v>
      </c>
      <c r="AV235" s="50">
        <f>IFERROR(AVERAGE(INDEX(BB:BB,IFERROR(MATCH($B235-Annex!$B$4/60,$B:$B),2)):BB235),IF(Data!$B$2="",0,"-"))</f>
        <v>3.8906697707226619E+141</v>
      </c>
      <c r="AW235" s="50">
        <f>IFERROR(AVERAGE(INDEX(BC:BC,IFERROR(MATCH($B235-Annex!$B$4/60,$B:$B),2)):BC235),IF(Data!$B$2="",0,"-"))</f>
        <v>15.409697474010439</v>
      </c>
      <c r="AX235" s="50">
        <f>IFERROR(AVERAGE(INDEX(BD:BD,IFERROR(MATCH($B235-Annex!$B$4/60,$B:$B),2)):BD235),IF(Data!$B$2="",0,"-"))</f>
        <v>2.682814079971815</v>
      </c>
      <c r="AY235" s="50">
        <f>IFERROR(AVERAGE(INDEX(BE:BE,IFERROR(MATCH($B235-Annex!$B$4/60,$B:$B),2)):BE235),IF(Data!$B$2="",0,"-"))</f>
        <v>5.7181454496397093</v>
      </c>
      <c r="AZ235" s="50">
        <f>IFERROR(AVERAGE(INDEX(BF:BF,IFERROR(MATCH($B235-Annex!$B$4/60,$B:$B),2)):BF235),IF(Data!$B$2="",0,"-"))</f>
        <v>3.8230463364102065</v>
      </c>
      <c r="BA235" s="50">
        <f>IFERROR((5.670373*10^-8*(BG235+273.15)^4+((Annex!$B$5+Annex!$B$6)*(BG235-J235)+Annex!$B$7*(BG235-INDEX(BG:BG,IFERROR(MATCH($B235-Annex!$B$9/60,$B:$B),2)))/(60*($B235-INDEX($B:$B,IFERROR(MATCH($B235-Annex!$B$9/60,$B:$B),2)))))/Annex!$B$8)/1000,IF(Data!$B$2="",0,"-"))</f>
        <v>98.650455005933239</v>
      </c>
      <c r="BB235" s="50">
        <f>IFERROR((5.670373*10^-8*(BH235+273.15)^4+((Annex!$B$5+Annex!$B$6)*(BH235-M235)+Annex!$B$7*(BH235-INDEX(BH:BH,IFERROR(MATCH($B235-Annex!$B$9/60,$B:$B),2)))/(60*($B235-INDEX($B:$B,IFERROR(MATCH($B235-Annex!$B$9/60,$B:$B),2)))))/Annex!$B$8)/1000,IF(Data!$B$2="",0,"-"))</f>
        <v>5.4469376790117275E+141</v>
      </c>
      <c r="BC235" s="50">
        <f>IFERROR((5.670373*10^-8*(BI235+273.15)^4+((Annex!$B$5+Annex!$B$6)*(BI235-P235)+Annex!$B$7*(BI235-INDEX(BI:BI,IFERROR(MATCH($B235-Annex!$B$9/60,$B:$B),2)))/(60*($B235-INDEX($B:$B,IFERROR(MATCH($B235-Annex!$B$9/60,$B:$B),2)))))/Annex!$B$8)/1000,IF(Data!$B$2="",0,"-"))</f>
        <v>16.578870017609351</v>
      </c>
      <c r="BD235" s="50">
        <f>IFERROR((5.670373*10^-8*(BJ235+273.15)^4+((Annex!$B$5+Annex!$B$6)*(BJ235-S235)+Annex!$B$7*(BJ235-INDEX(BJ:BJ,IFERROR(MATCH($B235-Annex!$B$9/60,$B:$B),2)))/(60*($B235-INDEX($B:$B,IFERROR(MATCH($B235-Annex!$B$9/60,$B:$B),2)))))/Annex!$B$8)/1000,IF(Data!$B$2="",0,"-"))</f>
        <v>11.31956376151898</v>
      </c>
      <c r="BE235" s="50">
        <f>IFERROR((5.670373*10^-8*(BK235+273.15)^4+((Annex!$B$5+Annex!$B$6)*(BK235-V235)+Annex!$B$7*(BK235-INDEX(BK:BK,IFERROR(MATCH($B235-Annex!$B$9/60,$B:$B),2)))/(60*($B235-INDEX($B:$B,IFERROR(MATCH($B235-Annex!$B$9/60,$B:$B),2)))))/Annex!$B$8)/1000,IF(Data!$B$2="",0,"-"))</f>
        <v>5.9712281058151948</v>
      </c>
      <c r="BF235" s="50">
        <f>IFERROR((5.670373*10^-8*(BL235+273.15)^4+((Annex!$B$5+Annex!$B$6)*(BL235-Y235)+Annex!$B$7*(BL235-INDEX(BL:BL,IFERROR(MATCH($B235-Annex!$B$9/60,$B:$B),2)))/(60*($B235-INDEX($B:$B,IFERROR(MATCH($B235-Annex!$B$9/60,$B:$B),2)))))/Annex!$B$8)/1000,IF(Data!$B$2="",0,"-"))</f>
        <v>3.9438121104580111</v>
      </c>
      <c r="BG235" s="20">
        <v>873.64599999999996</v>
      </c>
      <c r="BH235" s="20">
        <v>9.8999999999999993E+37</v>
      </c>
      <c r="BI235" s="20">
        <v>340.79700000000003</v>
      </c>
      <c r="BJ235" s="20">
        <v>215.203</v>
      </c>
      <c r="BK235" s="20">
        <v>156.434</v>
      </c>
      <c r="BL235" s="20">
        <v>128.57</v>
      </c>
    </row>
    <row r="236" spans="1:64" x14ac:dyDescent="0.3">
      <c r="A236" s="5">
        <v>235</v>
      </c>
      <c r="B236" s="19">
        <v>21.34333334164694</v>
      </c>
      <c r="C236" s="20">
        <v>127.336808</v>
      </c>
      <c r="D236" s="20">
        <v>121.89305400000001</v>
      </c>
      <c r="E236" s="20">
        <v>155.74916300000001</v>
      </c>
      <c r="F236" s="49">
        <f>IFERROR(SUM(C236:E236),IF(Data!$B$2="",0,"-"))</f>
        <v>404.97902500000004</v>
      </c>
      <c r="G236" s="50">
        <f>IFERROR(F236-Annex!$B$10,IF(Data!$B$2="",0,"-"))</f>
        <v>128.35102500000005</v>
      </c>
      <c r="H236" s="50">
        <f>IFERROR(-14000*(G236-INDEX(G:G,IFERROR(MATCH($B236-Annex!$B$11/60,$B:$B),2)))/(60*($B236-INDEX($B:$B,IFERROR(MATCH($B236-Annex!$B$11/60,$B:$B),2)))),IF(Data!$B$2="",0,"-"))</f>
        <v>1058.5574865550079</v>
      </c>
      <c r="I236" s="20">
        <v>5.2737019299999996</v>
      </c>
      <c r="J236" s="20">
        <v>911.63099999999997</v>
      </c>
      <c r="K236" s="20">
        <v>9.8999999999999993E+37</v>
      </c>
      <c r="L236" s="20">
        <v>814.596</v>
      </c>
      <c r="M236" s="20">
        <v>84.17</v>
      </c>
      <c r="N236" s="20">
        <v>1017.396</v>
      </c>
      <c r="O236" s="20">
        <v>822.29899999999998</v>
      </c>
      <c r="P236" s="20">
        <v>132.83600000000001</v>
      </c>
      <c r="Q236" s="20">
        <v>612.19100000000003</v>
      </c>
      <c r="R236" s="20">
        <v>805.33199999999999</v>
      </c>
      <c r="S236" s="20">
        <v>79.197999999999993</v>
      </c>
      <c r="T236" s="20">
        <v>423.65600000000001</v>
      </c>
      <c r="U236" s="20">
        <v>738.577</v>
      </c>
      <c r="V236" s="20">
        <v>53.654000000000003</v>
      </c>
      <c r="W236" s="20">
        <v>382.56200000000001</v>
      </c>
      <c r="X236" s="20">
        <v>810.63300000000004</v>
      </c>
      <c r="Y236" s="20">
        <v>71.284999999999997</v>
      </c>
      <c r="Z236" s="20">
        <v>216.28100000000001</v>
      </c>
      <c r="AA236" s="20">
        <v>280.64400000000001</v>
      </c>
      <c r="AB236" s="20">
        <v>140.34399999999999</v>
      </c>
      <c r="AC236" s="20">
        <v>137.29900000000001</v>
      </c>
      <c r="AD236" s="20">
        <v>298.42899999999997</v>
      </c>
      <c r="AE236" s="20">
        <v>95.424999999999997</v>
      </c>
      <c r="AF236" s="50">
        <f>IFERROR(AVERAGE(INDEX(AJ:AJ,IFERROR(MATCH($B236-Annex!$B$4/60,$B:$B),2)):AJ236),IF(Data!$B$2="",0,"-"))</f>
        <v>89.322531356845175</v>
      </c>
      <c r="AG236" s="50">
        <f>IFERROR(AVERAGE(INDEX(AK:AK,IFERROR(MATCH($B236-Annex!$B$4/60,$B:$B),2)):AK236),IF(Data!$B$2="",0,"-"))</f>
        <v>33.965849925717833</v>
      </c>
      <c r="AH236" s="50">
        <f>IFERROR(AVERAGE(INDEX(AL:AL,IFERROR(MATCH($B236-Annex!$B$4/60,$B:$B),2)):AL236),IF(Data!$B$2="",0,"-"))</f>
        <v>2.862182885502679</v>
      </c>
      <c r="AI236" s="50">
        <f>IFERROR(AVERAGE(INDEX(AM:AM,IFERROR(MATCH($B236-Annex!$B$4/60,$B:$B),2)):AM236),IF(Data!$B$2="",0,"-"))</f>
        <v>56.550527288370844</v>
      </c>
      <c r="AJ236" s="50">
        <f>IFERROR((5.670373*10^-8*(AN236+273.15)^4+((Annex!$B$5+Annex!$B$6)*(AN236-J236)+Annex!$B$7*(AN236-INDEX(AN:AN,IFERROR(MATCH($B236-Annex!$B$9/60,$B:$B),2)))/(60*($B236-INDEX($B:$B,IFERROR(MATCH($B236-Annex!$B$9/60,$B:$B),2)))))/Annex!$B$8)/1000,IF(Data!$B$2="",0,"-"))</f>
        <v>91.569711071345992</v>
      </c>
      <c r="AK236" s="50">
        <f>IFERROR((5.670373*10^-8*(AO236+273.15)^4+((Annex!$B$5+Annex!$B$6)*(AO236-M236)+Annex!$B$7*(AO236-INDEX(AO:AO,IFERROR(MATCH($B236-Annex!$B$9/60,$B:$B),2)))/(60*($B236-INDEX($B:$B,IFERROR(MATCH($B236-Annex!$B$9/60,$B:$B),2)))))/Annex!$B$8)/1000,IF(Data!$B$2="",0,"-"))</f>
        <v>4.8610254748828625</v>
      </c>
      <c r="AL236" s="50">
        <f>IFERROR((5.670373*10^-8*(AP236+273.15)^4+((Annex!$B$5+Annex!$B$6)*(AP236-P236)+Annex!$B$7*(AP236-INDEX(AP:AP,IFERROR(MATCH($B236-Annex!$B$9/60,$B:$B),2)))/(60*($B236-INDEX($B:$B,IFERROR(MATCH($B236-Annex!$B$9/60,$B:$B),2)))))/Annex!$B$8)/1000,IF(Data!$B$2="",0,"-"))</f>
        <v>3.29254050810234</v>
      </c>
      <c r="AM236" s="50">
        <f>IFERROR((5.670373*10^-8*(AQ236+273.15)^4+((Annex!$B$5+Annex!$B$6)*(AQ236-S236)+Annex!$B$7*(AQ236-INDEX(AQ:AQ,IFERROR(MATCH($B236-Annex!$B$9/60,$B:$B),2)))/(60*($B236-INDEX($B:$B,IFERROR(MATCH($B236-Annex!$B$9/60,$B:$B),2)))))/Annex!$B$8)/1000,IF(Data!$B$2="",0,"-"))</f>
        <v>58.494129312667816</v>
      </c>
      <c r="AN236" s="20">
        <v>852.14700000000005</v>
      </c>
      <c r="AO236" s="20">
        <v>435.404</v>
      </c>
      <c r="AP236" s="20">
        <v>131.07</v>
      </c>
      <c r="AQ236" s="20">
        <v>451.60300000000001</v>
      </c>
      <c r="AR236" s="20">
        <v>659.79</v>
      </c>
      <c r="AS236" s="20">
        <v>114.30200000000001</v>
      </c>
      <c r="AT236" s="20">
        <v>422.04599999999999</v>
      </c>
      <c r="AU236" s="50">
        <f>IFERROR(AVERAGE(INDEX(BA:BA,IFERROR(MATCH($B236-Annex!$B$4/60,$B:$B),2)):BA236),IF(Data!$B$2="",0,"-"))</f>
        <v>97.608012636868267</v>
      </c>
      <c r="AV236" s="50">
        <f>IFERROR(AVERAGE(INDEX(BB:BB,IFERROR(MATCH($B236-Annex!$B$4/60,$B:$B),2)):BB236),IF(Data!$B$2="",0,"-"))</f>
        <v>4.6688037248671947E+141</v>
      </c>
      <c r="AW236" s="50">
        <f>IFERROR(AVERAGE(INDEX(BC:BC,IFERROR(MATCH($B236-Annex!$B$4/60,$B:$B),2)):BC236),IF(Data!$B$2="",0,"-"))</f>
        <v>15.820275688387087</v>
      </c>
      <c r="AX236" s="50">
        <f>IFERROR(AVERAGE(INDEX(BD:BD,IFERROR(MATCH($B236-Annex!$B$4/60,$B:$B),2)):BD236),IF(Data!$B$2="",0,"-"))</f>
        <v>-17.972327568596043</v>
      </c>
      <c r="AY236" s="50">
        <f>IFERROR(AVERAGE(INDEX(BE:BE,IFERROR(MATCH($B236-Annex!$B$4/60,$B:$B),2)):BE236),IF(Data!$B$2="",0,"-"))</f>
        <v>5.7985287606807558</v>
      </c>
      <c r="AZ236" s="50">
        <f>IFERROR(AVERAGE(INDEX(BF:BF,IFERROR(MATCH($B236-Annex!$B$4/60,$B:$B),2)):BF236),IF(Data!$B$2="",0,"-"))</f>
        <v>3.8679521321570993</v>
      </c>
      <c r="BA236" s="50">
        <f>IFERROR((5.670373*10^-8*(BG236+273.15)^4+((Annex!$B$5+Annex!$B$6)*(BG236-J236)+Annex!$B$7*(BG236-INDEX(BG:BG,IFERROR(MATCH($B236-Annex!$B$9/60,$B:$B),2)))/(60*($B236-INDEX($B:$B,IFERROR(MATCH($B236-Annex!$B$9/60,$B:$B),2)))))/Annex!$B$8)/1000,IF(Data!$B$2="",0,"-"))</f>
        <v>98.806200545947476</v>
      </c>
      <c r="BB236" s="50">
        <f>IFERROR((5.670373*10^-8*(BH236+273.15)^4+((Annex!$B$5+Annex!$B$6)*(BH236-M236)+Annex!$B$7*(BH236-INDEX(BH:BH,IFERROR(MATCH($B236-Annex!$B$9/60,$B:$B),2)))/(60*($B236-INDEX($B:$B,IFERROR(MATCH($B236-Annex!$B$9/60,$B:$B),2)))))/Annex!$B$8)/1000,IF(Data!$B$2="",0,"-"))</f>
        <v>5.4469376790117275E+141</v>
      </c>
      <c r="BC236" s="50">
        <f>IFERROR((5.670373*10^-8*(BI236+273.15)^4+((Annex!$B$5+Annex!$B$6)*(BI236-P236)+Annex!$B$7*(BI236-INDEX(BI:BI,IFERROR(MATCH($B236-Annex!$B$9/60,$B:$B),2)))/(60*($B236-INDEX($B:$B,IFERROR(MATCH($B236-Annex!$B$9/60,$B:$B),2)))))/Annex!$B$8)/1000,IF(Data!$B$2="",0,"-"))</f>
        <v>17.187481664746496</v>
      </c>
      <c r="BD236" s="50">
        <f>IFERROR((5.670373*10^-8*(BJ236+273.15)^4+((Annex!$B$5+Annex!$B$6)*(BJ236-S236)+Annex!$B$7*(BJ236-INDEX(BJ:BJ,IFERROR(MATCH($B236-Annex!$B$9/60,$B:$B),2)))/(60*($B236-INDEX($B:$B,IFERROR(MATCH($B236-Annex!$B$9/60,$B:$B),2)))))/Annex!$B$8)/1000,IF(Data!$B$2="",0,"-"))</f>
        <v>-54.132392199916467</v>
      </c>
      <c r="BE236" s="50">
        <f>IFERROR((5.670373*10^-8*(BK236+273.15)^4+((Annex!$B$5+Annex!$B$6)*(BK236-V236)+Annex!$B$7*(BK236-INDEX(BK:BK,IFERROR(MATCH($B236-Annex!$B$9/60,$B:$B),2)))/(60*($B236-INDEX($B:$B,IFERROR(MATCH($B236-Annex!$B$9/60,$B:$B),2)))))/Annex!$B$8)/1000,IF(Data!$B$2="",0,"-"))</f>
        <v>6.0286199956810762</v>
      </c>
      <c r="BF236" s="50">
        <f>IFERROR((5.670373*10^-8*(BL236+273.15)^4+((Annex!$B$5+Annex!$B$6)*(BL236-Y236)+Annex!$B$7*(BL236-INDEX(BL:BL,IFERROR(MATCH($B236-Annex!$B$9/60,$B:$B),2)))/(60*($B236-INDEX($B:$B,IFERROR(MATCH($B236-Annex!$B$9/60,$B:$B),2)))))/Annex!$B$8)/1000,IF(Data!$B$2="",0,"-"))</f>
        <v>3.9868043121271222</v>
      </c>
      <c r="BG236" s="20">
        <v>874.91700000000003</v>
      </c>
      <c r="BH236" s="20">
        <v>9.8999999999999993E+37</v>
      </c>
      <c r="BI236" s="20">
        <v>345.38200000000001</v>
      </c>
      <c r="BJ236" s="20">
        <v>131.43799999999999</v>
      </c>
      <c r="BK236" s="20">
        <v>158.239</v>
      </c>
      <c r="BL236" s="20">
        <v>129.81100000000001</v>
      </c>
    </row>
    <row r="237" spans="1:64" x14ac:dyDescent="0.3">
      <c r="A237" s="5">
        <v>236</v>
      </c>
      <c r="B237" s="19">
        <v>21.439666670048609</v>
      </c>
      <c r="C237" s="20">
        <v>127.20987700000001</v>
      </c>
      <c r="D237" s="20">
        <v>121.904453</v>
      </c>
      <c r="E237" s="20">
        <v>155.73205100000001</v>
      </c>
      <c r="F237" s="49">
        <f>IFERROR(SUM(C237:E237),IF(Data!$B$2="",0,"-"))</f>
        <v>404.84638100000001</v>
      </c>
      <c r="G237" s="50">
        <f>IFERROR(F237-Annex!$B$10,IF(Data!$B$2="",0,"-"))</f>
        <v>128.21838100000002</v>
      </c>
      <c r="H237" s="50">
        <f>IFERROR(-14000*(G237-INDEX(G:G,IFERROR(MATCH($B237-Annex!$B$11/60,$B:$B),2)))/(60*($B237-INDEX($B:$B,IFERROR(MATCH($B237-Annex!$B$11/60,$B:$B),2)))),IF(Data!$B$2="",0,"-"))</f>
        <v>977.76240879878844</v>
      </c>
      <c r="I237" s="20">
        <v>4.9439018299999997</v>
      </c>
      <c r="J237" s="20">
        <v>912.202</v>
      </c>
      <c r="K237" s="20">
        <v>9.8999999999999993E+37</v>
      </c>
      <c r="L237" s="20">
        <v>816.99900000000002</v>
      </c>
      <c r="M237" s="20">
        <v>73.849000000000004</v>
      </c>
      <c r="N237" s="20">
        <v>715.40099999999995</v>
      </c>
      <c r="O237" s="20">
        <v>817.976</v>
      </c>
      <c r="P237" s="20">
        <v>133.41300000000001</v>
      </c>
      <c r="Q237" s="20">
        <v>512.64400000000001</v>
      </c>
      <c r="R237" s="20">
        <v>799.06799999999998</v>
      </c>
      <c r="S237" s="20">
        <v>103.06</v>
      </c>
      <c r="T237" s="20">
        <v>323.23500000000001</v>
      </c>
      <c r="U237" s="20">
        <v>737.63699999999994</v>
      </c>
      <c r="V237" s="20">
        <v>54.323999999999998</v>
      </c>
      <c r="W237" s="20">
        <v>450.78399999999999</v>
      </c>
      <c r="X237" s="20">
        <v>813.13599999999997</v>
      </c>
      <c r="Y237" s="20">
        <v>73.131</v>
      </c>
      <c r="Z237" s="20">
        <v>181.76499999999999</v>
      </c>
      <c r="AA237" s="20">
        <v>286.89600000000002</v>
      </c>
      <c r="AB237" s="20">
        <v>267.80399999999997</v>
      </c>
      <c r="AC237" s="20">
        <v>133.571</v>
      </c>
      <c r="AD237" s="20">
        <v>258.09699999999998</v>
      </c>
      <c r="AE237" s="20">
        <v>95.715999999999994</v>
      </c>
      <c r="AF237" s="50">
        <f>IFERROR(AVERAGE(INDEX(AJ:AJ,IFERROR(MATCH($B237-Annex!$B$4/60,$B:$B),2)):AJ237),IF(Data!$B$2="",0,"-"))</f>
        <v>90.004685412551765</v>
      </c>
      <c r="AG237" s="50">
        <f>IFERROR(AVERAGE(INDEX(AK:AK,IFERROR(MATCH($B237-Annex!$B$4/60,$B:$B),2)):AK237),IF(Data!$B$2="",0,"-"))</f>
        <v>13.285635266625222</v>
      </c>
      <c r="AH237" s="50">
        <f>IFERROR(AVERAGE(INDEX(AL:AL,IFERROR(MATCH($B237-Annex!$B$4/60,$B:$B),2)):AL237),IF(Data!$B$2="",0,"-"))</f>
        <v>2.9992689248015765</v>
      </c>
      <c r="AI237" s="50">
        <f>IFERROR(AVERAGE(INDEX(AM:AM,IFERROR(MATCH($B237-Annex!$B$4/60,$B:$B),2)):AM237),IF(Data!$B$2="",0,"-"))</f>
        <v>39.478995739967033</v>
      </c>
      <c r="AJ237" s="50">
        <f>IFERROR((5.670373*10^-8*(AN237+273.15)^4+((Annex!$B$5+Annex!$B$6)*(AN237-J237)+Annex!$B$7*(AN237-INDEX(AN:AN,IFERROR(MATCH($B237-Annex!$B$9/60,$B:$B),2)))/(60*($B237-INDEX($B:$B,IFERROR(MATCH($B237-Annex!$B$9/60,$B:$B),2)))))/Annex!$B$8)/1000,IF(Data!$B$2="",0,"-"))</f>
        <v>91.67946045051535</v>
      </c>
      <c r="AK237" s="50">
        <f>IFERROR((5.670373*10^-8*(AO237+273.15)^4+((Annex!$B$5+Annex!$B$6)*(AO237-M237)+Annex!$B$7*(AO237-INDEX(AO:AO,IFERROR(MATCH($B237-Annex!$B$9/60,$B:$B),2)))/(60*($B237-INDEX($B:$B,IFERROR(MATCH($B237-Annex!$B$9/60,$B:$B),2)))))/Annex!$B$8)/1000,IF(Data!$B$2="",0,"-"))</f>
        <v>8.4729771271446204</v>
      </c>
      <c r="AL237" s="50">
        <f>IFERROR((5.670373*10^-8*(AP237+273.15)^4+((Annex!$B$5+Annex!$B$6)*(AP237-P237)+Annex!$B$7*(AP237-INDEX(AP:AP,IFERROR(MATCH($B237-Annex!$B$9/60,$B:$B),2)))/(60*($B237-INDEX($B:$B,IFERROR(MATCH($B237-Annex!$B$9/60,$B:$B),2)))))/Annex!$B$8)/1000,IF(Data!$B$2="",0,"-"))</f>
        <v>3.3898690603153665</v>
      </c>
      <c r="AM237" s="50">
        <f>IFERROR((5.670373*10^-8*(AQ237+273.15)^4+((Annex!$B$5+Annex!$B$6)*(AQ237-S237)+Annex!$B$7*(AQ237-INDEX(AQ:AQ,IFERROR(MATCH($B237-Annex!$B$9/60,$B:$B),2)))/(60*($B237-INDEX($B:$B,IFERROR(MATCH($B237-Annex!$B$9/60,$B:$B),2)))))/Annex!$B$8)/1000,IF(Data!$B$2="",0,"-"))</f>
        <v>-36.511141614741497</v>
      </c>
      <c r="AN237" s="20">
        <v>853.53300000000002</v>
      </c>
      <c r="AO237" s="20">
        <v>341.25599999999997</v>
      </c>
      <c r="AP237" s="20">
        <v>133.11600000000001</v>
      </c>
      <c r="AQ237" s="20">
        <v>403.68400000000003</v>
      </c>
      <c r="AR237" s="20">
        <v>661.47500000000002</v>
      </c>
      <c r="AS237" s="20">
        <v>115.274</v>
      </c>
      <c r="AT237" s="20">
        <v>405.73700000000002</v>
      </c>
      <c r="AU237" s="50">
        <f>IFERROR(AVERAGE(INDEX(BA:BA,IFERROR(MATCH($B237-Annex!$B$4/60,$B:$B),2)):BA237),IF(Data!$B$2="",0,"-"))</f>
        <v>98.063774877766519</v>
      </c>
      <c r="AV237" s="50">
        <f>IFERROR(AVERAGE(INDEX(BB:BB,IFERROR(MATCH($B237-Annex!$B$4/60,$B:$B),2)):BB237),IF(Data!$B$2="",0,"-"))</f>
        <v>5.4469376790117275E+141</v>
      </c>
      <c r="AW237" s="50">
        <f>IFERROR(AVERAGE(INDEX(BC:BC,IFERROR(MATCH($B237-Annex!$B$4/60,$B:$B),2)):BC237),IF(Data!$B$2="",0,"-"))</f>
        <v>16.174453712609289</v>
      </c>
      <c r="AX237" s="50">
        <f>IFERROR(AVERAGE(INDEX(BD:BD,IFERROR(MATCH($B237-Annex!$B$4/60,$B:$B),2)):BD237),IF(Data!$B$2="",0,"-"))</f>
        <v>-29.238334566348666</v>
      </c>
      <c r="AY237" s="50">
        <f>IFERROR(AVERAGE(INDEX(BE:BE,IFERROR(MATCH($B237-Annex!$B$4/60,$B:$B),2)):BE237),IF(Data!$B$2="",0,"-"))</f>
        <v>5.8555779894995519</v>
      </c>
      <c r="AZ237" s="50">
        <f>IFERROR(AVERAGE(INDEX(BF:BF,IFERROR(MATCH($B237-Annex!$B$4/60,$B:$B),2)):BF237),IF(Data!$B$2="",0,"-"))</f>
        <v>3.8887080012301145</v>
      </c>
      <c r="BA237" s="50">
        <f>IFERROR((5.670373*10^-8*(BG237+273.15)^4+((Annex!$B$5+Annex!$B$6)*(BG237-J237)+Annex!$B$7*(BG237-INDEX(BG:BG,IFERROR(MATCH($B237-Annex!$B$9/60,$B:$B),2)))/(60*($B237-INDEX($B:$B,IFERROR(MATCH($B237-Annex!$B$9/60,$B:$B),2)))))/Annex!$B$8)/1000,IF(Data!$B$2="",0,"-"))</f>
        <v>99.205089059854359</v>
      </c>
      <c r="BB237" s="50">
        <f>IFERROR((5.670373*10^-8*(BH237+273.15)^4+((Annex!$B$5+Annex!$B$6)*(BH237-M237)+Annex!$B$7*(BH237-INDEX(BH:BH,IFERROR(MATCH($B237-Annex!$B$9/60,$B:$B),2)))/(60*($B237-INDEX($B:$B,IFERROR(MATCH($B237-Annex!$B$9/60,$B:$B),2)))))/Annex!$B$8)/1000,IF(Data!$B$2="",0,"-"))</f>
        <v>5.4469376790117275E+141</v>
      </c>
      <c r="BC237" s="50">
        <f>IFERROR((5.670373*10^-8*(BI237+273.15)^4+((Annex!$B$5+Annex!$B$6)*(BI237-P237)+Annex!$B$7*(BI237-INDEX(BI:BI,IFERROR(MATCH($B237-Annex!$B$9/60,$B:$B),2)))/(60*($B237-INDEX($B:$B,IFERROR(MATCH($B237-Annex!$B$9/60,$B:$B),2)))))/Annex!$B$8)/1000,IF(Data!$B$2="",0,"-"))</f>
        <v>17.226440083349502</v>
      </c>
      <c r="BD237" s="50">
        <f>IFERROR((5.670373*10^-8*(BJ237+273.15)^4+((Annex!$B$5+Annex!$B$6)*(BJ237-S237)+Annex!$B$7*(BJ237-INDEX(BJ:BJ,IFERROR(MATCH($B237-Annex!$B$9/60,$B:$B),2)))/(60*($B237-INDEX($B:$B,IFERROR(MATCH($B237-Annex!$B$9/60,$B:$B),2)))))/Annex!$B$8)/1000,IF(Data!$B$2="",0,"-"))</f>
        <v>-21.381014373719019</v>
      </c>
      <c r="BE237" s="50">
        <f>IFERROR((5.670373*10^-8*(BK237+273.15)^4+((Annex!$B$5+Annex!$B$6)*(BK237-V237)+Annex!$B$7*(BK237-INDEX(BK:BK,IFERROR(MATCH($B237-Annex!$B$9/60,$B:$B),2)))/(60*($B237-INDEX($B:$B,IFERROR(MATCH($B237-Annex!$B$9/60,$B:$B),2)))))/Annex!$B$8)/1000,IF(Data!$B$2="",0,"-"))</f>
        <v>6.0080170799809052</v>
      </c>
      <c r="BF237" s="50">
        <f>IFERROR((5.670373*10^-8*(BL237+273.15)^4+((Annex!$B$5+Annex!$B$6)*(BL237-Y237)+Annex!$B$7*(BL237-INDEX(BL:BL,IFERROR(MATCH($B237-Annex!$B$9/60,$B:$B),2)))/(60*($B237-INDEX($B:$B,IFERROR(MATCH($B237-Annex!$B$9/60,$B:$B),2)))))/Annex!$B$8)/1000,IF(Data!$B$2="",0,"-"))</f>
        <v>3.893814690674577</v>
      </c>
      <c r="BG237" s="20">
        <v>876.08199999999999</v>
      </c>
      <c r="BH237" s="20">
        <v>9.8999999999999993E+37</v>
      </c>
      <c r="BI237" s="20">
        <v>349.28500000000003</v>
      </c>
      <c r="BJ237" s="20">
        <v>160.876</v>
      </c>
      <c r="BK237" s="20">
        <v>160.02699999999999</v>
      </c>
      <c r="BL237" s="20">
        <v>130.94800000000001</v>
      </c>
    </row>
    <row r="238" spans="1:64" x14ac:dyDescent="0.3">
      <c r="A238" s="5">
        <v>237</v>
      </c>
      <c r="B238" s="19">
        <v>21.523000001907349</v>
      </c>
      <c r="C238" s="20">
        <v>127.208248</v>
      </c>
      <c r="D238" s="20">
        <v>121.625934</v>
      </c>
      <c r="E238" s="20">
        <v>155.570706</v>
      </c>
      <c r="F238" s="49">
        <f>IFERROR(SUM(C238:E238),IF(Data!$B$2="",0,"-"))</f>
        <v>404.40488800000003</v>
      </c>
      <c r="G238" s="50">
        <f>IFERROR(F238-Annex!$B$10,IF(Data!$B$2="",0,"-"))</f>
        <v>127.77688800000004</v>
      </c>
      <c r="H238" s="50">
        <f>IFERROR(-14000*(G238-INDEX(G:G,IFERROR(MATCH($B238-Annex!$B$11/60,$B:$B),2)))/(60*($B238-INDEX($B:$B,IFERROR(MATCH($B238-Annex!$B$11/60,$B:$B),2)))),IF(Data!$B$2="",0,"-"))</f>
        <v>1020.8496751402208</v>
      </c>
      <c r="I238" s="20">
        <v>5.1088018799999997</v>
      </c>
      <c r="J238" s="20">
        <v>923.81899999999996</v>
      </c>
      <c r="K238" s="20">
        <v>9.8999999999999993E+37</v>
      </c>
      <c r="L238" s="20">
        <v>822.28200000000004</v>
      </c>
      <c r="M238" s="20">
        <v>107.937</v>
      </c>
      <c r="N238" s="20">
        <v>787.86099999999999</v>
      </c>
      <c r="O238" s="20">
        <v>821.89800000000002</v>
      </c>
      <c r="P238" s="20">
        <v>148.40600000000001</v>
      </c>
      <c r="Q238" s="20">
        <v>501.92200000000003</v>
      </c>
      <c r="R238" s="20">
        <v>798.61699999999996</v>
      </c>
      <c r="S238" s="20">
        <v>68.138000000000005</v>
      </c>
      <c r="T238" s="20">
        <v>393.916</v>
      </c>
      <c r="U238" s="20">
        <v>738.79899999999998</v>
      </c>
      <c r="V238" s="20">
        <v>54.976999999999997</v>
      </c>
      <c r="W238" s="20">
        <v>353.73099999999999</v>
      </c>
      <c r="X238" s="20">
        <v>808.59900000000005</v>
      </c>
      <c r="Y238" s="20">
        <v>71.352999999999994</v>
      </c>
      <c r="Z238" s="20">
        <v>228.6</v>
      </c>
      <c r="AA238" s="20">
        <v>293.55799999999999</v>
      </c>
      <c r="AB238" s="20">
        <v>168.13399999999999</v>
      </c>
      <c r="AC238" s="20">
        <v>128.43</v>
      </c>
      <c r="AD238" s="20">
        <v>-13.503</v>
      </c>
      <c r="AE238" s="20">
        <v>96.179000000000002</v>
      </c>
      <c r="AF238" s="50">
        <f>IFERROR(AVERAGE(INDEX(AJ:AJ,IFERROR(MATCH($B238-Annex!$B$4/60,$B:$B),2)):AJ238),IF(Data!$B$2="",0,"-"))</f>
        <v>90.489583787288424</v>
      </c>
      <c r="AG238" s="50">
        <f>IFERROR(AVERAGE(INDEX(AK:AK,IFERROR(MATCH($B238-Annex!$B$4/60,$B:$B),2)):AK238),IF(Data!$B$2="",0,"-"))</f>
        <v>9.414405998578113</v>
      </c>
      <c r="AH238" s="50">
        <f>IFERROR(AVERAGE(INDEX(AL:AL,IFERROR(MATCH($B238-Annex!$B$4/60,$B:$B),2)):AL238),IF(Data!$B$2="",0,"-"))</f>
        <v>3.0820616705892414</v>
      </c>
      <c r="AI238" s="50">
        <f>IFERROR(AVERAGE(INDEX(AM:AM,IFERROR(MATCH($B238-Annex!$B$4/60,$B:$B),2)):AM238),IF(Data!$B$2="",0,"-"))</f>
        <v>18.529780428653805</v>
      </c>
      <c r="AJ238" s="50">
        <f>IFERROR((5.670373*10^-8*(AN238+273.15)^4+((Annex!$B$5+Annex!$B$6)*(AN238-J238)+Annex!$B$7*(AN238-INDEX(AN:AN,IFERROR(MATCH($B238-Annex!$B$9/60,$B:$B),2)))/(60*($B238-INDEX($B:$B,IFERROR(MATCH($B238-Annex!$B$9/60,$B:$B),2)))))/Annex!$B$8)/1000,IF(Data!$B$2="",0,"-"))</f>
        <v>91.595785861858047</v>
      </c>
      <c r="AK238" s="50">
        <f>IFERROR((5.670373*10^-8*(AO238+273.15)^4+((Annex!$B$5+Annex!$B$6)*(AO238-M238)+Annex!$B$7*(AO238-INDEX(AO:AO,IFERROR(MATCH($B238-Annex!$B$9/60,$B:$B),2)))/(60*($B238-INDEX($B:$B,IFERROR(MATCH($B238-Annex!$B$9/60,$B:$B),2)))))/Annex!$B$8)/1000,IF(Data!$B$2="",0,"-"))</f>
        <v>34.530594256337672</v>
      </c>
      <c r="AL238" s="50">
        <f>IFERROR((5.670373*10^-8*(AP238+273.15)^4+((Annex!$B$5+Annex!$B$6)*(AP238-P238)+Annex!$B$7*(AP238-INDEX(AP:AP,IFERROR(MATCH($B238-Annex!$B$9/60,$B:$B),2)))/(60*($B238-INDEX($B:$B,IFERROR(MATCH($B238-Annex!$B$9/60,$B:$B),2)))))/Annex!$B$8)/1000,IF(Data!$B$2="",0,"-"))</f>
        <v>3.0321123766070461</v>
      </c>
      <c r="AM238" s="50">
        <f>IFERROR((5.670373*10^-8*(AQ238+273.15)^4+((Annex!$B$5+Annex!$B$6)*(AQ238-S238)+Annex!$B$7*(AQ238-INDEX(AQ:AQ,IFERROR(MATCH($B238-Annex!$B$9/60,$B:$B),2)))/(60*($B238-INDEX($B:$B,IFERROR(MATCH($B238-Annex!$B$9/60,$B:$B),2)))))/Annex!$B$8)/1000,IF(Data!$B$2="",0,"-"))</f>
        <v>-43.141387698960067</v>
      </c>
      <c r="AN238" s="20">
        <v>854.88599999999997</v>
      </c>
      <c r="AO238" s="20">
        <v>457.072</v>
      </c>
      <c r="AP238" s="20">
        <v>134.70699999999999</v>
      </c>
      <c r="AQ238" s="20">
        <v>334.79500000000002</v>
      </c>
      <c r="AR238" s="20">
        <v>663.21</v>
      </c>
      <c r="AS238" s="20">
        <v>116.194</v>
      </c>
      <c r="AT238" s="20">
        <v>382.54500000000002</v>
      </c>
      <c r="AU238" s="50">
        <f>IFERROR(AVERAGE(INDEX(BA:BA,IFERROR(MATCH($B238-Annex!$B$4/60,$B:$B),2)):BA238),IF(Data!$B$2="",0,"-"))</f>
        <v>98.385350963593652</v>
      </c>
      <c r="AV238" s="50">
        <f>IFERROR(AVERAGE(INDEX(BB:BB,IFERROR(MATCH($B238-Annex!$B$4/60,$B:$B),2)):BB238),IF(Data!$B$2="",0,"-"))</f>
        <v>4.6688037248671947E+141</v>
      </c>
      <c r="AW238" s="50">
        <f>IFERROR(AVERAGE(INDEX(BC:BC,IFERROR(MATCH($B238-Annex!$B$4/60,$B:$B),2)):BC238),IF(Data!$B$2="",0,"-"))</f>
        <v>16.422528032561409</v>
      </c>
      <c r="AX238" s="50">
        <f>IFERROR(AVERAGE(INDEX(BD:BD,IFERROR(MATCH($B238-Annex!$B$4/60,$B:$B),2)):BD238),IF(Data!$B$2="",0,"-"))</f>
        <v>2.7658960172399998</v>
      </c>
      <c r="AY238" s="50">
        <f>IFERROR(AVERAGE(INDEX(BE:BE,IFERROR(MATCH($B238-Annex!$B$4/60,$B:$B),2)):BE238),IF(Data!$B$2="",0,"-"))</f>
        <v>5.9077889291358892</v>
      </c>
      <c r="AZ238" s="50">
        <f>IFERROR(AVERAGE(INDEX(BF:BF,IFERROR(MATCH($B238-Annex!$B$4/60,$B:$B),2)):BF238),IF(Data!$B$2="",0,"-"))</f>
        <v>3.9149871708147193</v>
      </c>
      <c r="BA238" s="50">
        <f>IFERROR((5.670373*10^-8*(BG238+273.15)^4+((Annex!$B$5+Annex!$B$6)*(BG238-J238)+Annex!$B$7*(BG238-INDEX(BG:BG,IFERROR(MATCH($B238-Annex!$B$9/60,$B:$B),2)))/(60*($B238-INDEX($B:$B,IFERROR(MATCH($B238-Annex!$B$9/60,$B:$B),2)))))/Annex!$B$8)/1000,IF(Data!$B$2="",0,"-"))</f>
        <v>99.293075694778892</v>
      </c>
      <c r="BB238" s="50">
        <f>IFERROR((5.670373*10^-8*(BH238+273.15)^4+((Annex!$B$5+Annex!$B$6)*(BH238-M238)+Annex!$B$7*(BH238-INDEX(BH:BH,IFERROR(MATCH($B238-Annex!$B$9/60,$B:$B),2)))/(60*($B238-INDEX($B:$B,IFERROR(MATCH($B238-Annex!$B$9/60,$B:$B),2)))))/Annex!$B$8)/1000,IF(Data!$B$2="",0,"-"))</f>
        <v>-4.8214287433431213E+37</v>
      </c>
      <c r="BC238" s="50">
        <f>IFERROR((5.670373*10^-8*(BI238+273.15)^4+((Annex!$B$5+Annex!$B$6)*(BI238-P238)+Annex!$B$7*(BI238-INDEX(BI:BI,IFERROR(MATCH($B238-Annex!$B$9/60,$B:$B),2)))/(60*($B238-INDEX($B:$B,IFERROR(MATCH($B238-Annex!$B$9/60,$B:$B),2)))))/Annex!$B$8)/1000,IF(Data!$B$2="",0,"-"))</f>
        <v>16.742505406975681</v>
      </c>
      <c r="BD238" s="50">
        <f>IFERROR((5.670373*10^-8*(BJ238+273.15)^4+((Annex!$B$5+Annex!$B$6)*(BJ238-S238)+Annex!$B$7*(BJ238-INDEX(BJ:BJ,IFERROR(MATCH($B238-Annex!$B$9/60,$B:$B),2)))/(60*($B238-INDEX($B:$B,IFERROR(MATCH($B238-Annex!$B$9/60,$B:$B),2)))))/Annex!$B$8)/1000,IF(Data!$B$2="",0,"-"))</f>
        <v>89.014434466432675</v>
      </c>
      <c r="BE238" s="50">
        <f>IFERROR((5.670373*10^-8*(BK238+273.15)^4+((Annex!$B$5+Annex!$B$6)*(BK238-V238)+Annex!$B$7*(BK238-INDEX(BK:BK,IFERROR(MATCH($B238-Annex!$B$9/60,$B:$B),2)))/(60*($B238-INDEX($B:$B,IFERROR(MATCH($B238-Annex!$B$9/60,$B:$B),2)))))/Annex!$B$8)/1000,IF(Data!$B$2="",0,"-"))</f>
        <v>6.0346087305222422</v>
      </c>
      <c r="BF238" s="50">
        <f>IFERROR((5.670373*10^-8*(BL238+273.15)^4+((Annex!$B$5+Annex!$B$6)*(BL238-Y238)+Annex!$B$7*(BL238-INDEX(BL:BL,IFERROR(MATCH($B238-Annex!$B$9/60,$B:$B),2)))/(60*($B238-INDEX($B:$B,IFERROR(MATCH($B238-Annex!$B$9/60,$B:$B),2)))))/Annex!$B$8)/1000,IF(Data!$B$2="",0,"-"))</f>
        <v>3.9936071082588787</v>
      </c>
      <c r="BG238" s="20">
        <v>877.12300000000005</v>
      </c>
      <c r="BH238" s="20">
        <v>1319.586</v>
      </c>
      <c r="BI238" s="20">
        <v>352.49200000000002</v>
      </c>
      <c r="BJ238" s="20">
        <v>291.995</v>
      </c>
      <c r="BK238" s="20">
        <v>161.54900000000001</v>
      </c>
      <c r="BL238" s="20">
        <v>132.06700000000001</v>
      </c>
    </row>
    <row r="239" spans="1:64" x14ac:dyDescent="0.3">
      <c r="A239" s="5">
        <v>238</v>
      </c>
      <c r="B239" s="19">
        <v>21.619000002974644</v>
      </c>
      <c r="C239" s="20">
        <v>126.866522</v>
      </c>
      <c r="D239" s="20">
        <v>121.47281700000001</v>
      </c>
      <c r="E239" s="20">
        <v>155.31565900000001</v>
      </c>
      <c r="F239" s="49">
        <f>IFERROR(SUM(C239:E239),IF(Data!$B$2="",0,"-"))</f>
        <v>403.65499799999998</v>
      </c>
      <c r="G239" s="50">
        <f>IFERROR(F239-Annex!$B$10,IF(Data!$B$2="",0,"-"))</f>
        <v>127.02699799999999</v>
      </c>
      <c r="H239" s="50">
        <f>IFERROR(-14000*(G239-INDEX(G:G,IFERROR(MATCH($B239-Annex!$B$11/60,$B:$B),2)))/(60*($B239-INDEX($B:$B,IFERROR(MATCH($B239-Annex!$B$11/60,$B:$B),2)))),IF(Data!$B$2="",0,"-"))</f>
        <v>1105.4614746899995</v>
      </c>
      <c r="I239" s="20">
        <v>5.06757686</v>
      </c>
      <c r="J239" s="20">
        <v>919.38499999999999</v>
      </c>
      <c r="K239" s="20">
        <v>9.8999999999999993E+37</v>
      </c>
      <c r="L239" s="20">
        <v>827.58199999999999</v>
      </c>
      <c r="M239" s="20">
        <v>287.68900000000002</v>
      </c>
      <c r="N239" s="20">
        <v>519.87699999999995</v>
      </c>
      <c r="O239" s="20">
        <v>819.78899999999999</v>
      </c>
      <c r="P239" s="20">
        <v>157.24799999999999</v>
      </c>
      <c r="Q239" s="20">
        <v>506.15800000000002</v>
      </c>
      <c r="R239" s="20">
        <v>795.27200000000005</v>
      </c>
      <c r="S239" s="20">
        <v>98.613</v>
      </c>
      <c r="T239" s="20">
        <v>402.26900000000001</v>
      </c>
      <c r="U239" s="20">
        <v>747.82799999999997</v>
      </c>
      <c r="V239" s="20">
        <v>56.026000000000003</v>
      </c>
      <c r="W239" s="20">
        <v>391.35399999999998</v>
      </c>
      <c r="X239" s="20">
        <v>816.79</v>
      </c>
      <c r="Y239" s="20">
        <v>73.302000000000007</v>
      </c>
      <c r="Z239" s="20">
        <v>252.46700000000001</v>
      </c>
      <c r="AA239" s="20">
        <v>301.00200000000001</v>
      </c>
      <c r="AB239" s="20">
        <v>266.58999999999997</v>
      </c>
      <c r="AC239" s="20">
        <v>139.059</v>
      </c>
      <c r="AD239" s="20">
        <v>130.703</v>
      </c>
      <c r="AE239" s="20">
        <v>97.326999999999998</v>
      </c>
      <c r="AF239" s="50">
        <f>IFERROR(AVERAGE(INDEX(AJ:AJ,IFERROR(MATCH($B239-Annex!$B$4/60,$B:$B),2)):AJ239),IF(Data!$B$2="",0,"-"))</f>
        <v>91.112723357665161</v>
      </c>
      <c r="AG239" s="50">
        <f>IFERROR(AVERAGE(INDEX(AK:AK,IFERROR(MATCH($B239-Annex!$B$4/60,$B:$B),2)):AK239),IF(Data!$B$2="",0,"-"))</f>
        <v>17.595128520103504</v>
      </c>
      <c r="AH239" s="50">
        <f>IFERROR(AVERAGE(INDEX(AL:AL,IFERROR(MATCH($B239-Annex!$B$4/60,$B:$B),2)):AL239),IF(Data!$B$2="",0,"-"))</f>
        <v>3.1226588622091143</v>
      </c>
      <c r="AI239" s="50">
        <f>IFERROR(AVERAGE(INDEX(AM:AM,IFERROR(MATCH($B239-Annex!$B$4/60,$B:$B),2)):AM239),IF(Data!$B$2="",0,"-"))</f>
        <v>7.4968851322129426</v>
      </c>
      <c r="AJ239" s="50">
        <f>IFERROR((5.670373*10^-8*(AN239+273.15)^4+((Annex!$B$5+Annex!$B$6)*(AN239-J239)+Annex!$B$7*(AN239-INDEX(AN:AN,IFERROR(MATCH($B239-Annex!$B$9/60,$B:$B),2)))/(60*($B239-INDEX($B:$B,IFERROR(MATCH($B239-Annex!$B$9/60,$B:$B),2)))))/Annex!$B$8)/1000,IF(Data!$B$2="",0,"-"))</f>
        <v>93.083437487161703</v>
      </c>
      <c r="AK239" s="50">
        <f>IFERROR((5.670373*10^-8*(AO239+273.15)^4+((Annex!$B$5+Annex!$B$6)*(AO239-M239)+Annex!$B$7*(AO239-INDEX(AO:AO,IFERROR(MATCH($B239-Annex!$B$9/60,$B:$B),2)))/(60*($B239-INDEX($B:$B,IFERROR(MATCH($B239-Annex!$B$9/60,$B:$B),2)))))/Annex!$B$8)/1000,IF(Data!$B$2="",0,"-"))</f>
        <v>57.655997122175251</v>
      </c>
      <c r="AL239" s="50">
        <f>IFERROR((5.670373*10^-8*(AP239+273.15)^4+((Annex!$B$5+Annex!$B$6)*(AP239-P239)+Annex!$B$7*(AP239-INDEX(AP:AP,IFERROR(MATCH($B239-Annex!$B$9/60,$B:$B),2)))/(60*($B239-INDEX($B:$B,IFERROR(MATCH($B239-Annex!$B$9/60,$B:$B),2)))))/Annex!$B$8)/1000,IF(Data!$B$2="",0,"-"))</f>
        <v>2.8773946655544607</v>
      </c>
      <c r="AM239" s="50">
        <f>IFERROR((5.670373*10^-8*(AQ239+273.15)^4+((Annex!$B$5+Annex!$B$6)*(AQ239-S239)+Annex!$B$7*(AQ239-INDEX(AQ:AQ,IFERROR(MATCH($B239-Annex!$B$9/60,$B:$B),2)))/(60*($B239-INDEX($B:$B,IFERROR(MATCH($B239-Annex!$B$9/60,$B:$B),2)))))/Annex!$B$8)/1000,IF(Data!$B$2="",0,"-"))</f>
        <v>26.169503331134205</v>
      </c>
      <c r="AN239" s="20">
        <v>857.34900000000005</v>
      </c>
      <c r="AO239" s="20">
        <v>425.4</v>
      </c>
      <c r="AP239" s="20">
        <v>136.68299999999999</v>
      </c>
      <c r="AQ239" s="20">
        <v>416.392</v>
      </c>
      <c r="AR239" s="20">
        <v>665.36900000000003</v>
      </c>
      <c r="AS239" s="20">
        <v>117.375</v>
      </c>
      <c r="AT239" s="20">
        <v>470.47899999999998</v>
      </c>
      <c r="AU239" s="50">
        <f>IFERROR(AVERAGE(INDEX(BA:BA,IFERROR(MATCH($B239-Annex!$B$4/60,$B:$B),2)):BA239),IF(Data!$B$2="",0,"-"))</f>
        <v>98.890098309317196</v>
      </c>
      <c r="AV239" s="50">
        <f>IFERROR(AVERAGE(INDEX(BB:BB,IFERROR(MATCH($B239-Annex!$B$4/60,$B:$B),2)):BB239),IF(Data!$B$2="",0,"-"))</f>
        <v>4.6688037248671947E+141</v>
      </c>
      <c r="AW239" s="50">
        <f>IFERROR(AVERAGE(INDEX(BC:BC,IFERROR(MATCH($B239-Annex!$B$4/60,$B:$B),2)):BC239),IF(Data!$B$2="",0,"-"))</f>
        <v>16.677122399272598</v>
      </c>
      <c r="AX239" s="50">
        <f>IFERROR(AVERAGE(INDEX(BD:BD,IFERROR(MATCH($B239-Annex!$B$4/60,$B:$B),2)):BD239),IF(Data!$B$2="",0,"-"))</f>
        <v>5.3542667114784113</v>
      </c>
      <c r="AY239" s="50">
        <f>IFERROR(AVERAGE(INDEX(BE:BE,IFERROR(MATCH($B239-Annex!$B$4/60,$B:$B),2)):BE239),IF(Data!$B$2="",0,"-"))</f>
        <v>5.9688106640350513</v>
      </c>
      <c r="AZ239" s="50">
        <f>IFERROR(AVERAGE(INDEX(BF:BF,IFERROR(MATCH($B239-Annex!$B$4/60,$B:$B),2)):BF239),IF(Data!$B$2="",0,"-"))</f>
        <v>3.9376512734777656</v>
      </c>
      <c r="BA239" s="50">
        <f>IFERROR((5.670373*10^-8*(BG239+273.15)^4+((Annex!$B$5+Annex!$B$6)*(BG239-J239)+Annex!$B$7*(BG239-INDEX(BG:BG,IFERROR(MATCH($B239-Annex!$B$9/60,$B:$B),2)))/(60*($B239-INDEX($B:$B,IFERROR(MATCH($B239-Annex!$B$9/60,$B:$B),2)))))/Annex!$B$8)/1000,IF(Data!$B$2="",0,"-"))</f>
        <v>100.58061519536014</v>
      </c>
      <c r="BB239" s="50">
        <f>IFERROR((5.670373*10^-8*(BH239+273.15)^4+((Annex!$B$5+Annex!$B$6)*(BH239-M239)+Annex!$B$7*(BH239-INDEX(BH:BH,IFERROR(MATCH($B239-Annex!$B$9/60,$B:$B),2)))/(60*($B239-INDEX($B:$B,IFERROR(MATCH($B239-Annex!$B$9/60,$B:$B),2)))))/Annex!$B$8)/1000,IF(Data!$B$2="",0,"-"))</f>
        <v>5.4469376790117275E+141</v>
      </c>
      <c r="BC239" s="50">
        <f>IFERROR((5.670373*10^-8*(BI239+273.15)^4+((Annex!$B$5+Annex!$B$6)*(BI239-P239)+Annex!$B$7*(BI239-INDEX(BI:BI,IFERROR(MATCH($B239-Annex!$B$9/60,$B:$B),2)))/(60*($B239-INDEX($B:$B,IFERROR(MATCH($B239-Annex!$B$9/60,$B:$B),2)))))/Annex!$B$8)/1000,IF(Data!$B$2="",0,"-"))</f>
        <v>16.95133978798998</v>
      </c>
      <c r="BD239" s="50">
        <f>IFERROR((5.670373*10^-8*(BJ239+273.15)^4+((Annex!$B$5+Annex!$B$6)*(BJ239-S239)+Annex!$B$7*(BJ239-INDEX(BJ:BJ,IFERROR(MATCH($B239-Annex!$B$9/60,$B:$B),2)))/(60*($B239-INDEX($B:$B,IFERROR(MATCH($B239-Annex!$B$9/60,$B:$B),2)))))/Annex!$B$8)/1000,IF(Data!$B$2="",0,"-"))</f>
        <v>4.0876656302032242</v>
      </c>
      <c r="BE239" s="50">
        <f>IFERROR((5.670373*10^-8*(BK239+273.15)^4+((Annex!$B$5+Annex!$B$6)*(BK239-V239)+Annex!$B$7*(BK239-INDEX(BK:BK,IFERROR(MATCH($B239-Annex!$B$9/60,$B:$B),2)))/(60*($B239-INDEX($B:$B,IFERROR(MATCH($B239-Annex!$B$9/60,$B:$B),2)))))/Annex!$B$8)/1000,IF(Data!$B$2="",0,"-"))</f>
        <v>6.163439294370022</v>
      </c>
      <c r="BF239" s="50">
        <f>IFERROR((5.670373*10^-8*(BL239+273.15)^4+((Annex!$B$5+Annex!$B$6)*(BL239-Y239)+Annex!$B$7*(BL239-INDEX(BL:BL,IFERROR(MATCH($B239-Annex!$B$9/60,$B:$B),2)))/(60*($B239-INDEX($B:$B,IFERROR(MATCH($B239-Annex!$B$9/60,$B:$B),2)))))/Annex!$B$8)/1000,IF(Data!$B$2="",0,"-"))</f>
        <v>4.0130081148108978</v>
      </c>
      <c r="BG239" s="20">
        <v>879.17100000000005</v>
      </c>
      <c r="BH239" s="20">
        <v>9.8999999999999993E+37</v>
      </c>
      <c r="BI239" s="20">
        <v>356.56200000000001</v>
      </c>
      <c r="BJ239" s="20">
        <v>162.15100000000001</v>
      </c>
      <c r="BK239" s="20">
        <v>163.47999999999999</v>
      </c>
      <c r="BL239" s="20">
        <v>133.239</v>
      </c>
    </row>
    <row r="240" spans="1:64" x14ac:dyDescent="0.3">
      <c r="A240" s="5">
        <v>239</v>
      </c>
      <c r="B240" s="19">
        <v>21.715166667709127</v>
      </c>
      <c r="C240" s="20">
        <v>126.980428</v>
      </c>
      <c r="D240" s="20">
        <v>121.385685</v>
      </c>
      <c r="E240" s="20">
        <v>155.194245</v>
      </c>
      <c r="F240" s="49">
        <f>IFERROR(SUM(C240:E240),IF(Data!$B$2="",0,"-"))</f>
        <v>403.56035799999995</v>
      </c>
      <c r="G240" s="50">
        <f>IFERROR(F240-Annex!$B$10,IF(Data!$B$2="",0,"-"))</f>
        <v>126.93235799999997</v>
      </c>
      <c r="H240" s="50">
        <f>IFERROR(-14000*(G240-INDEX(G:G,IFERROR(MATCH($B240-Annex!$B$11/60,$B:$B),2)))/(60*($B240-INDEX($B:$B,IFERROR(MATCH($B240-Annex!$B$11/60,$B:$B),2)))),IF(Data!$B$2="",0,"-"))</f>
        <v>1017.0019449887617</v>
      </c>
      <c r="I240" s="20">
        <v>5.06757686</v>
      </c>
      <c r="J240" s="20">
        <v>918.11</v>
      </c>
      <c r="K240" s="20">
        <v>9.8999999999999993E+37</v>
      </c>
      <c r="L240" s="20">
        <v>831.452</v>
      </c>
      <c r="M240" s="20">
        <v>246.99799999999999</v>
      </c>
      <c r="N240" s="20">
        <v>719.66899999999998</v>
      </c>
      <c r="O240" s="20">
        <v>823.85900000000004</v>
      </c>
      <c r="P240" s="20">
        <v>169.03</v>
      </c>
      <c r="Q240" s="20">
        <v>399.22899999999998</v>
      </c>
      <c r="R240" s="20">
        <v>796.56299999999999</v>
      </c>
      <c r="S240" s="20">
        <v>175.28100000000001</v>
      </c>
      <c r="T240" s="20">
        <v>300.15199999999999</v>
      </c>
      <c r="U240" s="20">
        <v>754.13</v>
      </c>
      <c r="V240" s="20">
        <v>60.192999999999998</v>
      </c>
      <c r="W240" s="20">
        <v>563.19399999999996</v>
      </c>
      <c r="X240" s="20">
        <v>824.80100000000004</v>
      </c>
      <c r="Y240" s="20">
        <v>74.727999999999994</v>
      </c>
      <c r="Z240" s="20">
        <v>302.48500000000001</v>
      </c>
      <c r="AA240" s="20">
        <v>308.85199999999998</v>
      </c>
      <c r="AB240" s="20">
        <v>285.78500000000003</v>
      </c>
      <c r="AC240" s="20">
        <v>146.86500000000001</v>
      </c>
      <c r="AD240" s="20">
        <v>366.714</v>
      </c>
      <c r="AE240" s="20">
        <v>99.087000000000003</v>
      </c>
      <c r="AF240" s="50">
        <f>IFERROR(AVERAGE(INDEX(AJ:AJ,IFERROR(MATCH($B240-Annex!$B$4/60,$B:$B),2)):AJ240),IF(Data!$B$2="",0,"-"))</f>
        <v>91.778050293177174</v>
      </c>
      <c r="AG240" s="50">
        <f>IFERROR(AVERAGE(INDEX(AK:AK,IFERROR(MATCH($B240-Annex!$B$4/60,$B:$B),2)):AK240),IF(Data!$B$2="",0,"-"))</f>
        <v>14.795333572814968</v>
      </c>
      <c r="AH240" s="50">
        <f>IFERROR(AVERAGE(INDEX(AL:AL,IFERROR(MATCH($B240-Annex!$B$4/60,$B:$B),2)):AL240),IF(Data!$B$2="",0,"-"))</f>
        <v>3.0742084982016422</v>
      </c>
      <c r="AI240" s="50">
        <f>IFERROR(AVERAGE(INDEX(AM:AM,IFERROR(MATCH($B240-Annex!$B$4/60,$B:$B),2)):AM240),IF(Data!$B$2="",0,"-"))</f>
        <v>5.9293846139238298</v>
      </c>
      <c r="AJ240" s="50">
        <f>IFERROR((5.670373*10^-8*(AN240+273.15)^4+((Annex!$B$5+Annex!$B$6)*(AN240-J240)+Annex!$B$7*(AN240-INDEX(AN:AN,IFERROR(MATCH($B240-Annex!$B$9/60,$B:$B),2)))/(60*($B240-INDEX($B:$B,IFERROR(MATCH($B240-Annex!$B$9/60,$B:$B),2)))))/Annex!$B$8)/1000,IF(Data!$B$2="",0,"-"))</f>
        <v>93.726249168606572</v>
      </c>
      <c r="AK240" s="50">
        <f>IFERROR((5.670373*10^-8*(AO240+273.15)^4+((Annex!$B$5+Annex!$B$6)*(AO240-M240)+Annex!$B$7*(AO240-INDEX(AO:AO,IFERROR(MATCH($B240-Annex!$B$9/60,$B:$B),2)))/(60*($B240-INDEX($B:$B,IFERROR(MATCH($B240-Annex!$B$9/60,$B:$B),2)))))/Annex!$B$8)/1000,IF(Data!$B$2="",0,"-"))</f>
        <v>-23.150306088295796</v>
      </c>
      <c r="AL240" s="50">
        <f>IFERROR((5.670373*10^-8*(AP240+273.15)^4+((Annex!$B$5+Annex!$B$6)*(AP240-P240)+Annex!$B$7*(AP240-INDEX(AP:AP,IFERROR(MATCH($B240-Annex!$B$9/60,$B:$B),2)))/(60*($B240-INDEX($B:$B,IFERROR(MATCH($B240-Annex!$B$9/60,$B:$B),2)))))/Annex!$B$8)/1000,IF(Data!$B$2="",0,"-"))</f>
        <v>2.6965564203155079</v>
      </c>
      <c r="AM240" s="50">
        <f>IFERROR((5.670373*10^-8*(AQ240+273.15)^4+((Annex!$B$5+Annex!$B$6)*(AQ240-S240)+Annex!$B$7*(AQ240-INDEX(AQ:AQ,IFERROR(MATCH($B240-Annex!$B$9/60,$B:$B),2)))/(60*($B240-INDEX($B:$B,IFERROR(MATCH($B240-Annex!$B$9/60,$B:$B),2)))))/Annex!$B$8)/1000,IF(Data!$B$2="",0,"-"))</f>
        <v>4.8841638902077342</v>
      </c>
      <c r="AN240" s="20">
        <v>859.029</v>
      </c>
      <c r="AO240" s="20">
        <v>377.46800000000002</v>
      </c>
      <c r="AP240" s="20">
        <v>138.55699999999999</v>
      </c>
      <c r="AQ240" s="20">
        <v>322.56099999999998</v>
      </c>
      <c r="AR240" s="20">
        <v>666.86199999999997</v>
      </c>
      <c r="AS240" s="20">
        <v>118.476</v>
      </c>
      <c r="AT240" s="20">
        <v>491.11700000000002</v>
      </c>
      <c r="AU240" s="50">
        <f>IFERROR(AVERAGE(INDEX(BA:BA,IFERROR(MATCH($B240-Annex!$B$4/60,$B:$B),2)):BA240),IF(Data!$B$2="",0,"-"))</f>
        <v>99.389176093189917</v>
      </c>
      <c r="AV240" s="50">
        <f>IFERROR(AVERAGE(INDEX(BB:BB,IFERROR(MATCH($B240-Annex!$B$4/60,$B:$B),2)):BB240),IF(Data!$B$2="",0,"-"))</f>
        <v>4.6688037248671947E+141</v>
      </c>
      <c r="AW240" s="50">
        <f>IFERROR(AVERAGE(INDEX(BC:BC,IFERROR(MATCH($B240-Annex!$B$4/60,$B:$B),2)):BC240),IF(Data!$B$2="",0,"-"))</f>
        <v>16.868289171626664</v>
      </c>
      <c r="AX240" s="50">
        <f>IFERROR(AVERAGE(INDEX(BD:BD,IFERROR(MATCH($B240-Annex!$B$4/60,$B:$B),2)):BD240),IF(Data!$B$2="",0,"-"))</f>
        <v>-11.587538290011073</v>
      </c>
      <c r="AY240" s="50">
        <f>IFERROR(AVERAGE(INDEX(BE:BE,IFERROR(MATCH($B240-Annex!$B$4/60,$B:$B),2)):BE240),IF(Data!$B$2="",0,"-"))</f>
        <v>6.0342362283189148</v>
      </c>
      <c r="AZ240" s="50">
        <f>IFERROR(AVERAGE(INDEX(BF:BF,IFERROR(MATCH($B240-Annex!$B$4/60,$B:$B),2)):BF240),IF(Data!$B$2="",0,"-"))</f>
        <v>3.9490376517688826</v>
      </c>
      <c r="BA240" s="50">
        <f>IFERROR((5.670373*10^-8*(BG240+273.15)^4+((Annex!$B$5+Annex!$B$6)*(BG240-J240)+Annex!$B$7*(BG240-INDEX(BG:BG,IFERROR(MATCH($B240-Annex!$B$9/60,$B:$B),2)))/(60*($B240-INDEX($B:$B,IFERROR(MATCH($B240-Annex!$B$9/60,$B:$B),2)))))/Annex!$B$8)/1000,IF(Data!$B$2="",0,"-"))</f>
        <v>100.871544240099</v>
      </c>
      <c r="BB240" s="50">
        <f>IFERROR((5.670373*10^-8*(BH240+273.15)^4+((Annex!$B$5+Annex!$B$6)*(BH240-M240)+Annex!$B$7*(BH240-INDEX(BH:BH,IFERROR(MATCH($B240-Annex!$B$9/60,$B:$B),2)))/(60*($B240-INDEX($B:$B,IFERROR(MATCH($B240-Annex!$B$9/60,$B:$B),2)))))/Annex!$B$8)/1000,IF(Data!$B$2="",0,"-"))</f>
        <v>5.4469376790117275E+141</v>
      </c>
      <c r="BC240" s="50">
        <f>IFERROR((5.670373*10^-8*(BI240+273.15)^4+((Annex!$B$5+Annex!$B$6)*(BI240-P240)+Annex!$B$7*(BI240-INDEX(BI:BI,IFERROR(MATCH($B240-Annex!$B$9/60,$B:$B),2)))/(60*($B240-INDEX($B:$B,IFERROR(MATCH($B240-Annex!$B$9/60,$B:$B),2)))))/Annex!$B$8)/1000,IF(Data!$B$2="",0,"-"))</f>
        <v>17.13106514986266</v>
      </c>
      <c r="BD240" s="50">
        <f>IFERROR((5.670373*10^-8*(BJ240+273.15)^4+((Annex!$B$5+Annex!$B$6)*(BJ240-S240)+Annex!$B$7*(BJ240-INDEX(BJ:BJ,IFERROR(MATCH($B240-Annex!$B$9/60,$B:$B),2)))/(60*($B240-INDEX($B:$B,IFERROR(MATCH($B240-Annex!$B$9/60,$B:$B),2)))))/Annex!$B$8)/1000,IF(Data!$B$2="",0,"-"))</f>
        <v>-61.25842588576738</v>
      </c>
      <c r="BE240" s="50">
        <f>IFERROR((5.670373*10^-8*(BK240+273.15)^4+((Annex!$B$5+Annex!$B$6)*(BK240-V240)+Annex!$B$7*(BK240-INDEX(BK:BK,IFERROR(MATCH($B240-Annex!$B$9/60,$B:$B),2)))/(60*($B240-INDEX($B:$B,IFERROR(MATCH($B240-Annex!$B$9/60,$B:$B),2)))))/Annex!$B$8)/1000,IF(Data!$B$2="",0,"-"))</f>
        <v>6.2036694492199818</v>
      </c>
      <c r="BF240" s="50">
        <f>IFERROR((5.670373*10^-8*(BL240+273.15)^4+((Annex!$B$5+Annex!$B$6)*(BL240-Y240)+Annex!$B$7*(BL240-INDEX(BL:BL,IFERROR(MATCH($B240-Annex!$B$9/60,$B:$B),2)))/(60*($B240-INDEX($B:$B,IFERROR(MATCH($B240-Annex!$B$9/60,$B:$B),2)))))/Annex!$B$8)/1000,IF(Data!$B$2="",0,"-"))</f>
        <v>3.8918396020330812</v>
      </c>
      <c r="BG240" s="20">
        <v>880.18499999999995</v>
      </c>
      <c r="BH240" s="20">
        <v>9.8999999999999993E+37</v>
      </c>
      <c r="BI240" s="20">
        <v>360.56599999999997</v>
      </c>
      <c r="BJ240" s="20">
        <v>154.33600000000001</v>
      </c>
      <c r="BK240" s="20">
        <v>165.37100000000001</v>
      </c>
      <c r="BL240" s="20">
        <v>134.24299999999999</v>
      </c>
    </row>
    <row r="241" spans="1:64" x14ac:dyDescent="0.3">
      <c r="A241" s="5">
        <v>240</v>
      </c>
      <c r="B241" s="19">
        <v>21.811333342920989</v>
      </c>
      <c r="C241" s="20">
        <v>126.697288</v>
      </c>
      <c r="D241" s="20">
        <v>121.212216</v>
      </c>
      <c r="E241" s="20">
        <v>154.99297899999999</v>
      </c>
      <c r="F241" s="49">
        <f>IFERROR(SUM(C241:E241),IF(Data!$B$2="",0,"-"))</f>
        <v>402.90248299999996</v>
      </c>
      <c r="G241" s="50">
        <f>IFERROR(F241-Annex!$B$10,IF(Data!$B$2="",0,"-"))</f>
        <v>126.27448299999998</v>
      </c>
      <c r="H241" s="50">
        <f>IFERROR(-14000*(G241-INDEX(G:G,IFERROR(MATCH($B241-Annex!$B$11/60,$B:$B),2)))/(60*($B241-INDEX($B:$B,IFERROR(MATCH($B241-Annex!$B$11/60,$B:$B),2)))),IF(Data!$B$2="",0,"-"))</f>
        <v>1077.319881610566</v>
      </c>
      <c r="I241" s="20">
        <v>5.4793116800000004</v>
      </c>
      <c r="J241" s="20">
        <v>920.322</v>
      </c>
      <c r="K241" s="20">
        <v>9.8999999999999993E+37</v>
      </c>
      <c r="L241" s="20">
        <v>838.202</v>
      </c>
      <c r="M241" s="20">
        <v>161.46799999999999</v>
      </c>
      <c r="N241" s="20">
        <v>540.59500000000003</v>
      </c>
      <c r="O241" s="20">
        <v>826.40499999999997</v>
      </c>
      <c r="P241" s="20">
        <v>167.946</v>
      </c>
      <c r="Q241" s="20">
        <v>463.13200000000001</v>
      </c>
      <c r="R241" s="20">
        <v>799.30100000000004</v>
      </c>
      <c r="S241" s="20">
        <v>145.24600000000001</v>
      </c>
      <c r="T241" s="20">
        <v>398.35300000000001</v>
      </c>
      <c r="U241" s="20">
        <v>763.90599999999995</v>
      </c>
      <c r="V241" s="20">
        <v>63.615000000000002</v>
      </c>
      <c r="W241" s="20">
        <v>271.18700000000001</v>
      </c>
      <c r="X241" s="20">
        <v>820.05799999999999</v>
      </c>
      <c r="Y241" s="20">
        <v>72.438000000000002</v>
      </c>
      <c r="Z241" s="20">
        <v>452.34699999999998</v>
      </c>
      <c r="AA241" s="20">
        <v>316.66300000000001</v>
      </c>
      <c r="AB241" s="20">
        <v>71.052999999999997</v>
      </c>
      <c r="AC241" s="20">
        <v>139.71799999999999</v>
      </c>
      <c r="AD241" s="20">
        <v>331.35199999999998</v>
      </c>
      <c r="AE241" s="20">
        <v>99.275999999999996</v>
      </c>
      <c r="AF241" s="50">
        <f>IFERROR(AVERAGE(INDEX(AJ:AJ,IFERROR(MATCH($B241-Annex!$B$4/60,$B:$B),2)):AJ241),IF(Data!$B$2="",0,"-"))</f>
        <v>92.315462401743588</v>
      </c>
      <c r="AG241" s="50">
        <f>IFERROR(AVERAGE(INDEX(AK:AK,IFERROR(MATCH($B241-Annex!$B$4/60,$B:$B),2)):AK241),IF(Data!$B$2="",0,"-"))</f>
        <v>13.12797855182748</v>
      </c>
      <c r="AH241" s="50">
        <f>IFERROR(AVERAGE(INDEX(AL:AL,IFERROR(MATCH($B241-Annex!$B$4/60,$B:$B),2)):AL241),IF(Data!$B$2="",0,"-"))</f>
        <v>3.0347522644038123</v>
      </c>
      <c r="AI241" s="50">
        <f>IFERROR(AVERAGE(INDEX(AM:AM,IFERROR(MATCH($B241-Annex!$B$4/60,$B:$B),2)):AM241),IF(Data!$B$2="",0,"-"))</f>
        <v>18.275609946320689</v>
      </c>
      <c r="AJ241" s="50">
        <f>IFERROR((5.670373*10^-8*(AN241+273.15)^4+((Annex!$B$5+Annex!$B$6)*(AN241-J241)+Annex!$B$7*(AN241-INDEX(AN:AN,IFERROR(MATCH($B241-Annex!$B$9/60,$B:$B),2)))/(60*($B241-INDEX($B:$B,IFERROR(MATCH($B241-Annex!$B$9/60,$B:$B),2)))))/Annex!$B$8)/1000,IF(Data!$B$2="",0,"-"))</f>
        <v>93.704629824043167</v>
      </c>
      <c r="AK241" s="50">
        <f>IFERROR((5.670373*10^-8*(AO241+273.15)^4+((Annex!$B$5+Annex!$B$6)*(AO241-M241)+Annex!$B$7*(AO241-INDEX(AO:AO,IFERROR(MATCH($B241-Annex!$B$9/60,$B:$B),2)))/(60*($B241-INDEX($B:$B,IFERROR(MATCH($B241-Annex!$B$9/60,$B:$B),2)))))/Annex!$B$8)/1000,IF(Data!$B$2="",0,"-"))</f>
        <v>26.882669395068202</v>
      </c>
      <c r="AL241" s="50">
        <f>IFERROR((5.670373*10^-8*(AP241+273.15)^4+((Annex!$B$5+Annex!$B$6)*(AP241-P241)+Annex!$B$7*(AP241-INDEX(AP:AP,IFERROR(MATCH($B241-Annex!$B$9/60,$B:$B),2)))/(60*($B241-INDEX($B:$B,IFERROR(MATCH($B241-Annex!$B$9/60,$B:$B),2)))))/Annex!$B$8)/1000,IF(Data!$B$2="",0,"-"))</f>
        <v>2.862506650934828</v>
      </c>
      <c r="AM241" s="50">
        <f>IFERROR((5.670373*10^-8*(AQ241+273.15)^4+((Annex!$B$5+Annex!$B$6)*(AQ241-S241)+Annex!$B$7*(AQ241-INDEX(AQ:AQ,IFERROR(MATCH($B241-Annex!$B$9/60,$B:$B),2)))/(60*($B241-INDEX($B:$B,IFERROR(MATCH($B241-Annex!$B$9/60,$B:$B),2)))))/Annex!$B$8)/1000,IF(Data!$B$2="",0,"-"))</f>
        <v>43.372719928478404</v>
      </c>
      <c r="AN241" s="20">
        <v>860.45399999999995</v>
      </c>
      <c r="AO241" s="20">
        <v>438.76100000000002</v>
      </c>
      <c r="AP241" s="20">
        <v>140.66900000000001</v>
      </c>
      <c r="AQ241" s="20">
        <v>460.12200000000001</v>
      </c>
      <c r="AR241" s="20">
        <v>667.33399999999995</v>
      </c>
      <c r="AS241" s="20">
        <v>119.604</v>
      </c>
      <c r="AT241" s="20">
        <v>344.50700000000001</v>
      </c>
      <c r="AU241" s="50">
        <f>IFERROR(AVERAGE(INDEX(BA:BA,IFERROR(MATCH($B241-Annex!$B$4/60,$B:$B),2)):BA241),IF(Data!$B$2="",0,"-"))</f>
        <v>99.810080056971444</v>
      </c>
      <c r="AV241" s="50">
        <f>IFERROR(AVERAGE(INDEX(BB:BB,IFERROR(MATCH($B241-Annex!$B$4/60,$B:$B),2)):BB241),IF(Data!$B$2="",0,"-"))</f>
        <v>4.6688037248671947E+141</v>
      </c>
      <c r="AW241" s="50">
        <f>IFERROR(AVERAGE(INDEX(BC:BC,IFERROR(MATCH($B241-Annex!$B$4/60,$B:$B),2)):BC241),IF(Data!$B$2="",0,"-"))</f>
        <v>17.030651809158233</v>
      </c>
      <c r="AX241" s="50">
        <f>IFERROR(AVERAGE(INDEX(BD:BD,IFERROR(MATCH($B241-Annex!$B$4/60,$B:$B),2)):BD241),IF(Data!$B$2="",0,"-"))</f>
        <v>-8.7358311570293576</v>
      </c>
      <c r="AY241" s="50">
        <f>IFERROR(AVERAGE(INDEX(BE:BE,IFERROR(MATCH($B241-Annex!$B$4/60,$B:$B),2)):BE241),IF(Data!$B$2="",0,"-"))</f>
        <v>6.092027261707031</v>
      </c>
      <c r="AZ241" s="50">
        <f>IFERROR(AVERAGE(INDEX(BF:BF,IFERROR(MATCH($B241-Annex!$B$4/60,$B:$B),2)):BF241),IF(Data!$B$2="",0,"-"))</f>
        <v>3.9572773001706238</v>
      </c>
      <c r="BA241" s="50">
        <f>IFERROR((5.670373*10^-8*(BG241+273.15)^4+((Annex!$B$5+Annex!$B$6)*(BG241-J241)+Annex!$B$7*(BG241-INDEX(BG:BG,IFERROR(MATCH($B241-Annex!$B$9/60,$B:$B),2)))/(60*($B241-INDEX($B:$B,IFERROR(MATCH($B241-Annex!$B$9/60,$B:$B),2)))))/Annex!$B$8)/1000,IF(Data!$B$2="",0,"-"))</f>
        <v>101.26358065682707</v>
      </c>
      <c r="BB241" s="50">
        <f>IFERROR((5.670373*10^-8*(BH241+273.15)^4+((Annex!$B$5+Annex!$B$6)*(BH241-M241)+Annex!$B$7*(BH241-INDEX(BH:BH,IFERROR(MATCH($B241-Annex!$B$9/60,$B:$B),2)))/(60*($B241-INDEX($B:$B,IFERROR(MATCH($B241-Annex!$B$9/60,$B:$B),2)))))/Annex!$B$8)/1000,IF(Data!$B$2="",0,"-"))</f>
        <v>5.4469376790117275E+141</v>
      </c>
      <c r="BC241" s="50">
        <f>IFERROR((5.670373*10^-8*(BI241+273.15)^4+((Annex!$B$5+Annex!$B$6)*(BI241-P241)+Annex!$B$7*(BI241-INDEX(BI:BI,IFERROR(MATCH($B241-Annex!$B$9/60,$B:$B),2)))/(60*($B241-INDEX($B:$B,IFERROR(MATCH($B241-Annex!$B$9/60,$B:$B),2)))))/Annex!$B$8)/1000,IF(Data!$B$2="",0,"-"))</f>
        <v>17.396860553573941</v>
      </c>
      <c r="BD241" s="50">
        <f>IFERROR((5.670373*10^-8*(BJ241+273.15)^4+((Annex!$B$5+Annex!$B$6)*(BJ241-S241)+Annex!$B$7*(BJ241-INDEX(BJ:BJ,IFERROR(MATCH($B241-Annex!$B$9/60,$B:$B),2)))/(60*($B241-INDEX($B:$B,IFERROR(MATCH($B241-Annex!$B$9/60,$B:$B),2)))))/Annex!$B$8)/1000,IF(Data!$B$2="",0,"-"))</f>
        <v>-28.800649497957515</v>
      </c>
      <c r="BE241" s="50">
        <f>IFERROR((5.670373*10^-8*(BK241+273.15)^4+((Annex!$B$5+Annex!$B$6)*(BK241-V241)+Annex!$B$7*(BK241-INDEX(BK:BK,IFERROR(MATCH($B241-Annex!$B$9/60,$B:$B),2)))/(60*($B241-INDEX($B:$B,IFERROR(MATCH($B241-Annex!$B$9/60,$B:$B),2)))))/Annex!$B$8)/1000,IF(Data!$B$2="",0,"-"))</f>
        <v>6.2346081763597985</v>
      </c>
      <c r="BF241" s="50">
        <f>IFERROR((5.670373*10^-8*(BL241+273.15)^4+((Annex!$B$5+Annex!$B$6)*(BL241-Y241)+Annex!$B$7*(BL241-INDEX(BL:BL,IFERROR(MATCH($B241-Annex!$B$9/60,$B:$B),2)))/(60*($B241-INDEX($B:$B,IFERROR(MATCH($B241-Annex!$B$9/60,$B:$B),2)))))/Annex!$B$8)/1000,IF(Data!$B$2="",0,"-"))</f>
        <v>3.9780551628317999</v>
      </c>
      <c r="BG241" s="20">
        <v>881.84900000000005</v>
      </c>
      <c r="BH241" s="20">
        <v>9.8999999999999993E+37</v>
      </c>
      <c r="BI241" s="20">
        <v>364.47899999999998</v>
      </c>
      <c r="BJ241" s="20">
        <v>98.759</v>
      </c>
      <c r="BK241" s="20">
        <v>167.36</v>
      </c>
      <c r="BL241" s="20">
        <v>135.39699999999999</v>
      </c>
    </row>
    <row r="242" spans="1:64" x14ac:dyDescent="0.3">
      <c r="A242" s="5">
        <v>241</v>
      </c>
      <c r="B242" s="19">
        <v>21.907666671322659</v>
      </c>
      <c r="C242" s="20">
        <v>126.624872</v>
      </c>
      <c r="D242" s="20">
        <v>120.999653</v>
      </c>
      <c r="E242" s="20">
        <v>154.948971</v>
      </c>
      <c r="F242" s="49">
        <f>IFERROR(SUM(C242:E242),IF(Data!$B$2="",0,"-"))</f>
        <v>402.57349599999998</v>
      </c>
      <c r="G242" s="50">
        <f>IFERROR(F242-Annex!$B$10,IF(Data!$B$2="",0,"-"))</f>
        <v>125.94549599999999</v>
      </c>
      <c r="H242" s="50">
        <f>IFERROR(-14000*(G242-INDEX(G:G,IFERROR(MATCH($B242-Annex!$B$11/60,$B:$B),2)))/(60*($B242-INDEX($B:$B,IFERROR(MATCH($B242-Annex!$B$11/60,$B:$B),2)))),IF(Data!$B$2="",0,"-"))</f>
        <v>1047.5110869268508</v>
      </c>
      <c r="I242" s="20">
        <v>5.5617617099999999</v>
      </c>
      <c r="J242" s="20">
        <v>925.59799999999996</v>
      </c>
      <c r="K242" s="20">
        <v>9.8999999999999993E+37</v>
      </c>
      <c r="L242" s="20">
        <v>846.34900000000005</v>
      </c>
      <c r="M242" s="20">
        <v>84.963999999999999</v>
      </c>
      <c r="N242" s="20">
        <v>651.09</v>
      </c>
      <c r="O242" s="20">
        <v>826.63099999999997</v>
      </c>
      <c r="P242" s="20">
        <v>160.95500000000001</v>
      </c>
      <c r="Q242" s="20">
        <v>466.57600000000002</v>
      </c>
      <c r="R242" s="20">
        <v>800.99900000000002</v>
      </c>
      <c r="S242" s="20">
        <v>149.965</v>
      </c>
      <c r="T242" s="20">
        <v>173.02600000000001</v>
      </c>
      <c r="U242" s="20">
        <v>769.72900000000004</v>
      </c>
      <c r="V242" s="20">
        <v>62.673999999999999</v>
      </c>
      <c r="W242" s="20">
        <v>415.77699999999999</v>
      </c>
      <c r="X242" s="20">
        <v>820.14499999999998</v>
      </c>
      <c r="Y242" s="20">
        <v>72.403999999999996</v>
      </c>
      <c r="Z242" s="20">
        <v>439.69900000000001</v>
      </c>
      <c r="AA242" s="20">
        <v>326.51499999999999</v>
      </c>
      <c r="AB242" s="20">
        <v>322.851</v>
      </c>
      <c r="AC242" s="20">
        <v>139.80600000000001</v>
      </c>
      <c r="AD242" s="20">
        <v>314.21899999999999</v>
      </c>
      <c r="AE242" s="20">
        <v>100.414</v>
      </c>
      <c r="AF242" s="50">
        <f>IFERROR(AVERAGE(INDEX(AJ:AJ,IFERROR(MATCH($B242-Annex!$B$4/60,$B:$B),2)):AJ242),IF(Data!$B$2="",0,"-"))</f>
        <v>92.776019402055226</v>
      </c>
      <c r="AG242" s="50">
        <f>IFERROR(AVERAGE(INDEX(AK:AK,IFERROR(MATCH($B242-Annex!$B$4/60,$B:$B),2)):AK242),IF(Data!$B$2="",0,"-"))</f>
        <v>23.286223019736205</v>
      </c>
      <c r="AH242" s="50">
        <f>IFERROR(AVERAGE(INDEX(AL:AL,IFERROR(MATCH($B242-Annex!$B$4/60,$B:$B),2)):AL242),IF(Data!$B$2="",0,"-"))</f>
        <v>3.0786511333027775</v>
      </c>
      <c r="AI242" s="50">
        <f>IFERROR(AVERAGE(INDEX(AM:AM,IFERROR(MATCH($B242-Annex!$B$4/60,$B:$B),2)):AM242),IF(Data!$B$2="",0,"-"))</f>
        <v>17.057269252569302</v>
      </c>
      <c r="AJ242" s="50">
        <f>IFERROR((5.670373*10^-8*(AN242+273.15)^4+((Annex!$B$5+Annex!$B$6)*(AN242-J242)+Annex!$B$7*(AN242-INDEX(AN:AN,IFERROR(MATCH($B242-Annex!$B$9/60,$B:$B),2)))/(60*($B242-INDEX($B:$B,IFERROR(MATCH($B242-Annex!$B$9/60,$B:$B),2)))))/Annex!$B$8)/1000,IF(Data!$B$2="",0,"-"))</f>
        <v>94.072861950855767</v>
      </c>
      <c r="AK242" s="50">
        <f>IFERROR((5.670373*10^-8*(AO242+273.15)^4+((Annex!$B$5+Annex!$B$6)*(AO242-M242)+Annex!$B$7*(AO242-INDEX(AO:AO,IFERROR(MATCH($B242-Annex!$B$9/60,$B:$B),2)))/(60*($B242-INDEX($B:$B,IFERROR(MATCH($B242-Annex!$B$9/60,$B:$B),2)))))/Annex!$B$8)/1000,IF(Data!$B$2="",0,"-"))</f>
        <v>53.750603850840598</v>
      </c>
      <c r="AL242" s="50">
        <f>IFERROR((5.670373*10^-8*(AP242+273.15)^4+((Annex!$B$5+Annex!$B$6)*(AP242-P242)+Annex!$B$7*(AP242-INDEX(AP:AP,IFERROR(MATCH($B242-Annex!$B$9/60,$B:$B),2)))/(60*($B242-INDEX($B:$B,IFERROR(MATCH($B242-Annex!$B$9/60,$B:$B),2)))))/Annex!$B$8)/1000,IF(Data!$B$2="",0,"-"))</f>
        <v>3.3995782512898924</v>
      </c>
      <c r="AM242" s="50">
        <f>IFERROR((5.670373*10^-8*(AQ242+273.15)^4+((Annex!$B$5+Annex!$B$6)*(AQ242-S242)+Annex!$B$7*(AQ242-INDEX(AQ:AQ,IFERROR(MATCH($B242-Annex!$B$9/60,$B:$B),2)))/(60*($B242-INDEX($B:$B,IFERROR(MATCH($B242-Annex!$B$9/60,$B:$B),2)))))/Annex!$B$8)/1000,IF(Data!$B$2="",0,"-"))</f>
        <v>66.132897619198516</v>
      </c>
      <c r="AN242" s="20">
        <v>862.00300000000004</v>
      </c>
      <c r="AO242" s="20">
        <v>444.77</v>
      </c>
      <c r="AP242" s="20">
        <v>143.16900000000001</v>
      </c>
      <c r="AQ242" s="20">
        <v>424.83800000000002</v>
      </c>
      <c r="AR242" s="20">
        <v>667.82399999999996</v>
      </c>
      <c r="AS242" s="20">
        <v>120.715</v>
      </c>
      <c r="AT242" s="20">
        <v>456.36099999999999</v>
      </c>
      <c r="AU242" s="50">
        <f>IFERROR(AVERAGE(INDEX(BA:BA,IFERROR(MATCH($B242-Annex!$B$4/60,$B:$B),2)):BA242),IF(Data!$B$2="",0,"-"))</f>
        <v>100.4166255440292</v>
      </c>
      <c r="AV242" s="50">
        <f>IFERROR(AVERAGE(INDEX(BB:BB,IFERROR(MATCH($B242-Annex!$B$4/60,$B:$B),2)):BB242),IF(Data!$B$2="",0,"-"))</f>
        <v>4.6688037248671947E+141</v>
      </c>
      <c r="AW242" s="50">
        <f>IFERROR(AVERAGE(INDEX(BC:BC,IFERROR(MATCH($B242-Annex!$B$4/60,$B:$B),2)):BC242),IF(Data!$B$2="",0,"-"))</f>
        <v>17.231237020262242</v>
      </c>
      <c r="AX242" s="50">
        <f>IFERROR(AVERAGE(INDEX(BD:BD,IFERROR(MATCH($B242-Annex!$B$4/60,$B:$B),2)):BD242),IF(Data!$B$2="",0,"-"))</f>
        <v>-3.2694275627630733</v>
      </c>
      <c r="AY242" s="50">
        <f>IFERROR(AVERAGE(INDEX(BE:BE,IFERROR(MATCH($B242-Annex!$B$4/60,$B:$B),2)):BE242),IF(Data!$B$2="",0,"-"))</f>
        <v>6.1684314494036903</v>
      </c>
      <c r="AZ242" s="50">
        <f>IFERROR(AVERAGE(INDEX(BF:BF,IFERROR(MATCH($B242-Annex!$B$4/60,$B:$B),2)):BF242),IF(Data!$B$2="",0,"-"))</f>
        <v>3.9757039802969651</v>
      </c>
      <c r="BA242" s="50">
        <f>IFERROR((5.670373*10^-8*(BG242+273.15)^4+((Annex!$B$5+Annex!$B$6)*(BG242-J242)+Annex!$B$7*(BG242-INDEX(BG:BG,IFERROR(MATCH($B242-Annex!$B$9/60,$B:$B),2)))/(60*($B242-INDEX($B:$B,IFERROR(MATCH($B242-Annex!$B$9/60,$B:$B),2)))))/Annex!$B$8)/1000,IF(Data!$B$2="",0,"-"))</f>
        <v>102.89627341533748</v>
      </c>
      <c r="BB242" s="50">
        <f>IFERROR((5.670373*10^-8*(BH242+273.15)^4+((Annex!$B$5+Annex!$B$6)*(BH242-M242)+Annex!$B$7*(BH242-INDEX(BH:BH,IFERROR(MATCH($B242-Annex!$B$9/60,$B:$B),2)))/(60*($B242-INDEX($B:$B,IFERROR(MATCH($B242-Annex!$B$9/60,$B:$B),2)))))/Annex!$B$8)/1000,IF(Data!$B$2="",0,"-"))</f>
        <v>5.4469376790117275E+141</v>
      </c>
      <c r="BC242" s="50">
        <f>IFERROR((5.670373*10^-8*(BI242+273.15)^4+((Annex!$B$5+Annex!$B$6)*(BI242-P242)+Annex!$B$7*(BI242-INDEX(BI:BI,IFERROR(MATCH($B242-Annex!$B$9/60,$B:$B),2)))/(60*($B242-INDEX($B:$B,IFERROR(MATCH($B242-Annex!$B$9/60,$B:$B),2)))))/Annex!$B$8)/1000,IF(Data!$B$2="",0,"-"))</f>
        <v>17.982966495337422</v>
      </c>
      <c r="BD242" s="50">
        <f>IFERROR((5.670373*10^-8*(BJ242+273.15)^4+((Annex!$B$5+Annex!$B$6)*(BJ242-S242)+Annex!$B$7*(BJ242-INDEX(BJ:BJ,IFERROR(MATCH($B242-Annex!$B$9/60,$B:$B),2)))/(60*($B242-INDEX($B:$B,IFERROR(MATCH($B242-Annex!$B$9/60,$B:$B),2)))))/Annex!$B$8)/1000,IF(Data!$B$2="",0,"-"))</f>
        <v>49.58438892138296</v>
      </c>
      <c r="BE242" s="50">
        <f>IFERROR((5.670373*10^-8*(BK242+273.15)^4+((Annex!$B$5+Annex!$B$6)*(BK242-V242)+Annex!$B$7*(BK242-INDEX(BK:BK,IFERROR(MATCH($B242-Annex!$B$9/60,$B:$B),2)))/(60*($B242-INDEX($B:$B,IFERROR(MATCH($B242-Annex!$B$9/60,$B:$B),2)))))/Annex!$B$8)/1000,IF(Data!$B$2="",0,"-"))</f>
        <v>6.5060574196918104</v>
      </c>
      <c r="BF242" s="50">
        <f>IFERROR((5.670373*10^-8*(BL242+273.15)^4+((Annex!$B$5+Annex!$B$6)*(BL242-Y242)+Annex!$B$7*(BL242-INDEX(BL:BL,IFERROR(MATCH($B242-Annex!$B$9/60,$B:$B),2)))/(60*($B242-INDEX($B:$B,IFERROR(MATCH($B242-Annex!$B$9/60,$B:$B),2)))))/Annex!$B$8)/1000,IF(Data!$B$2="",0,"-"))</f>
        <v>4.0727988713423979</v>
      </c>
      <c r="BG242" s="20">
        <v>884.52300000000002</v>
      </c>
      <c r="BH242" s="20">
        <v>9.8999999999999993E+37</v>
      </c>
      <c r="BI242" s="20">
        <v>368.67700000000002</v>
      </c>
      <c r="BJ242" s="20">
        <v>249.22</v>
      </c>
      <c r="BK242" s="20">
        <v>169.59800000000001</v>
      </c>
      <c r="BL242" s="20">
        <v>136.51599999999999</v>
      </c>
    </row>
    <row r="243" spans="1:64" x14ac:dyDescent="0.3">
      <c r="A243" s="5">
        <v>242</v>
      </c>
      <c r="B243" s="19">
        <v>22.003833336057141</v>
      </c>
      <c r="C243" s="20">
        <v>126.475166</v>
      </c>
      <c r="D243" s="20">
        <v>120.75695899999999</v>
      </c>
      <c r="E243" s="20">
        <v>154.72407100000001</v>
      </c>
      <c r="F243" s="49">
        <f>IFERROR(SUM(C243:E243),IF(Data!$B$2="",0,"-"))</f>
        <v>401.95619599999998</v>
      </c>
      <c r="G243" s="50">
        <f>IFERROR(F243-Annex!$B$10,IF(Data!$B$2="",0,"-"))</f>
        <v>125.32819599999999</v>
      </c>
      <c r="H243" s="50">
        <f>IFERROR(-14000*(G243-INDEX(G:G,IFERROR(MATCH($B243-Annex!$B$11/60,$B:$B),2)))/(60*($B243-INDEX($B:$B,IFERROR(MATCH($B243-Annex!$B$11/60,$B:$B),2)))),IF(Data!$B$2="",0,"-"))</f>
        <v>1080.8365996145978</v>
      </c>
      <c r="I243" s="20">
        <v>5.6442117300000003</v>
      </c>
      <c r="J243" s="20">
        <v>932.01800000000003</v>
      </c>
      <c r="K243" s="20">
        <v>9.8999999999999993E+37</v>
      </c>
      <c r="L243" s="20">
        <v>854.22500000000002</v>
      </c>
      <c r="M243" s="20">
        <v>171.76499999999999</v>
      </c>
      <c r="N243" s="20">
        <v>668.93799999999999</v>
      </c>
      <c r="O243" s="20">
        <v>827.64300000000003</v>
      </c>
      <c r="P243" s="20">
        <v>165.584</v>
      </c>
      <c r="Q243" s="20">
        <v>532.02</v>
      </c>
      <c r="R243" s="20">
        <v>801.83100000000002</v>
      </c>
      <c r="S243" s="20">
        <v>170.93</v>
      </c>
      <c r="T243" s="20">
        <v>182.37799999999999</v>
      </c>
      <c r="U243" s="20">
        <v>775.58799999999997</v>
      </c>
      <c r="V243" s="20">
        <v>63.084000000000003</v>
      </c>
      <c r="W243" s="20">
        <v>385.45499999999998</v>
      </c>
      <c r="X243" s="20">
        <v>825.58500000000004</v>
      </c>
      <c r="Y243" s="20">
        <v>72.831000000000003</v>
      </c>
      <c r="Z243" s="20">
        <v>417.42399999999998</v>
      </c>
      <c r="AA243" s="20">
        <v>337.21699999999998</v>
      </c>
      <c r="AB243" s="20">
        <v>280.60000000000002</v>
      </c>
      <c r="AC243" s="20">
        <v>140.96799999999999</v>
      </c>
      <c r="AD243" s="20">
        <v>201.94</v>
      </c>
      <c r="AE243" s="20">
        <v>101.327</v>
      </c>
      <c r="AF243" s="50">
        <f>IFERROR(AVERAGE(INDEX(AJ:AJ,IFERROR(MATCH($B243-Annex!$B$4/60,$B:$B),2)):AJ243),IF(Data!$B$2="",0,"-"))</f>
        <v>93.28305409570639</v>
      </c>
      <c r="AG243" s="50">
        <f>IFERROR(AVERAGE(INDEX(AK:AK,IFERROR(MATCH($B243-Annex!$B$4/60,$B:$B),2)):AK243),IF(Data!$B$2="",0,"-"))</f>
        <v>18.23395993637336</v>
      </c>
      <c r="AH243" s="50">
        <f>IFERROR(AVERAGE(INDEX(AL:AL,IFERROR(MATCH($B243-Annex!$B$4/60,$B:$B),2)):AL243),IF(Data!$B$2="",0,"-"))</f>
        <v>3.1318043759935663</v>
      </c>
      <c r="AI243" s="50">
        <f>IFERROR(AVERAGE(INDEX(AM:AM,IFERROR(MATCH($B243-Annex!$B$4/60,$B:$B),2)):AM243),IF(Data!$B$2="",0,"-"))</f>
        <v>-11.718887013792861</v>
      </c>
      <c r="AJ243" s="50">
        <f>IFERROR((5.670373*10^-8*(AN243+273.15)^4+((Annex!$B$5+Annex!$B$6)*(AN243-J243)+Annex!$B$7*(AN243-INDEX(AN:AN,IFERROR(MATCH($B243-Annex!$B$9/60,$B:$B),2)))/(60*($B243-INDEX($B:$B,IFERROR(MATCH($B243-Annex!$B$9/60,$B:$B),2)))))/Annex!$B$8)/1000,IF(Data!$B$2="",0,"-"))</f>
        <v>95.118953926904155</v>
      </c>
      <c r="AK243" s="50">
        <f>IFERROR((5.670373*10^-8*(AO243+273.15)^4+((Annex!$B$5+Annex!$B$6)*(AO243-M243)+Annex!$B$7*(AO243-INDEX(AO:AO,IFERROR(MATCH($B243-Annex!$B$9/60,$B:$B),2)))/(60*($B243-INDEX($B:$B,IFERROR(MATCH($B243-Annex!$B$9/60,$B:$B),2)))))/Annex!$B$8)/1000,IF(Data!$B$2="",0,"-"))</f>
        <v>-30.504816108657046</v>
      </c>
      <c r="AL243" s="50">
        <f>IFERROR((5.670373*10^-8*(AP243+273.15)^4+((Annex!$B$5+Annex!$B$6)*(AP243-P243)+Annex!$B$7*(AP243-INDEX(AP:AP,IFERROR(MATCH($B243-Annex!$B$9/60,$B:$B),2)))/(60*($B243-INDEX($B:$B,IFERROR(MATCH($B243-Annex!$B$9/60,$B:$B),2)))))/Annex!$B$8)/1000,IF(Data!$B$2="",0,"-"))</f>
        <v>3.6646132069378625</v>
      </c>
      <c r="AM243" s="50">
        <f>IFERROR((5.670373*10^-8*(AQ243+273.15)^4+((Annex!$B$5+Annex!$B$6)*(AQ243-S243)+Annex!$B$7*(AQ243-INDEX(AQ:AQ,IFERROR(MATCH($B243-Annex!$B$9/60,$B:$B),2)))/(60*($B243-INDEX($B:$B,IFERROR(MATCH($B243-Annex!$B$9/60,$B:$B),2)))))/Annex!$B$8)/1000,IF(Data!$B$2="",0,"-"))</f>
        <v>-142.93896455186731</v>
      </c>
      <c r="AN243" s="20">
        <v>864.27300000000002</v>
      </c>
      <c r="AO243" s="20">
        <v>344.88099999999997</v>
      </c>
      <c r="AP243" s="20">
        <v>145.86199999999999</v>
      </c>
      <c r="AQ243" s="20">
        <v>143.274</v>
      </c>
      <c r="AR243" s="20">
        <v>668.29600000000005</v>
      </c>
      <c r="AS243" s="20">
        <v>121.82599999999999</v>
      </c>
      <c r="AT243" s="20">
        <v>409.50900000000001</v>
      </c>
      <c r="AU243" s="50">
        <f>IFERROR(AVERAGE(INDEX(BA:BA,IFERROR(MATCH($B243-Annex!$B$4/60,$B:$B),2)):BA243),IF(Data!$B$2="",0,"-"))</f>
        <v>101.12631176302601</v>
      </c>
      <c r="AV243" s="50">
        <f>IFERROR(AVERAGE(INDEX(BB:BB,IFERROR(MATCH($B243-Annex!$B$4/60,$B:$B),2)):BB243),IF(Data!$B$2="",0,"-"))</f>
        <v>4.6688037248671947E+141</v>
      </c>
      <c r="AW243" s="50">
        <f>IFERROR(AVERAGE(INDEX(BC:BC,IFERROR(MATCH($B243-Annex!$B$4/60,$B:$B),2)):BC243),IF(Data!$B$2="",0,"-"))</f>
        <v>17.417463182474883</v>
      </c>
      <c r="AX243" s="50">
        <f>IFERROR(AVERAGE(INDEX(BD:BD,IFERROR(MATCH($B243-Annex!$B$4/60,$B:$B),2)):BD243),IF(Data!$B$2="",0,"-"))</f>
        <v>5.3477623336653517</v>
      </c>
      <c r="AY243" s="50">
        <f>IFERROR(AVERAGE(INDEX(BE:BE,IFERROR(MATCH($B243-Annex!$B$4/60,$B:$B),2)):BE243),IF(Data!$B$2="",0,"-"))</f>
        <v>6.2713423679107736</v>
      </c>
      <c r="AZ243" s="50">
        <f>IFERROR(AVERAGE(INDEX(BF:BF,IFERROR(MATCH($B243-Annex!$B$4/60,$B:$B),2)):BF243),IF(Data!$B$2="",0,"-"))</f>
        <v>3.9983279372883724</v>
      </c>
      <c r="BA243" s="50">
        <f>IFERROR((5.670373*10^-8*(BG243+273.15)^4+((Annex!$B$5+Annex!$B$6)*(BG243-J243)+Annex!$B$7*(BG243-INDEX(BG:BG,IFERROR(MATCH($B243-Annex!$B$9/60,$B:$B),2)))/(60*($B243-INDEX($B:$B,IFERROR(MATCH($B243-Annex!$B$9/60,$B:$B),2)))))/Annex!$B$8)/1000,IF(Data!$B$2="",0,"-"))</f>
        <v>103.77400407892506</v>
      </c>
      <c r="BB243" s="50">
        <f>IFERROR((5.670373*10^-8*(BH243+273.15)^4+((Annex!$B$5+Annex!$B$6)*(BH243-M243)+Annex!$B$7*(BH243-INDEX(BH:BH,IFERROR(MATCH($B243-Annex!$B$9/60,$B:$B),2)))/(60*($B243-INDEX($B:$B,IFERROR(MATCH($B243-Annex!$B$9/60,$B:$B),2)))))/Annex!$B$8)/1000,IF(Data!$B$2="",0,"-"))</f>
        <v>5.4469376790117275E+141</v>
      </c>
      <c r="BC243" s="50">
        <f>IFERROR((5.670373*10^-8*(BI243+273.15)^4+((Annex!$B$5+Annex!$B$6)*(BI243-P243)+Annex!$B$7*(BI243-INDEX(BI:BI,IFERROR(MATCH($B243-Annex!$B$9/60,$B:$B),2)))/(60*($B243-INDEX($B:$B,IFERROR(MATCH($B243-Annex!$B$9/60,$B:$B),2)))))/Annex!$B$8)/1000,IF(Data!$B$2="",0,"-"))</f>
        <v>18.491064800234984</v>
      </c>
      <c r="BD243" s="50">
        <f>IFERROR((5.670373*10^-8*(BJ243+273.15)^4+((Annex!$B$5+Annex!$B$6)*(BJ243-S243)+Annex!$B$7*(BJ243-INDEX(BJ:BJ,IFERROR(MATCH($B243-Annex!$B$9/60,$B:$B),2)))/(60*($B243-INDEX($B:$B,IFERROR(MATCH($B243-Annex!$B$9/60,$B:$B),2)))))/Annex!$B$8)/1000,IF(Data!$B$2="",0,"-"))</f>
        <v>6.1879370750825178</v>
      </c>
      <c r="BE243" s="50">
        <f>IFERROR((5.670373*10^-8*(BK243+273.15)^4+((Annex!$B$5+Annex!$B$6)*(BK243-V243)+Annex!$B$7*(BK243-INDEX(BK:BK,IFERROR(MATCH($B243-Annex!$B$9/60,$B:$B),2)))/(60*($B243-INDEX($B:$B,IFERROR(MATCH($B243-Annex!$B$9/60,$B:$B),2)))))/Annex!$B$8)/1000,IF(Data!$B$2="",0,"-"))</f>
        <v>6.7489964252306489</v>
      </c>
      <c r="BF243" s="50">
        <f>IFERROR((5.670373*10^-8*(BL243+273.15)^4+((Annex!$B$5+Annex!$B$6)*(BL243-Y243)+Annex!$B$7*(BL243-INDEX(BL:BL,IFERROR(MATCH($B243-Annex!$B$9/60,$B:$B),2)))/(60*($B243-INDEX($B:$B,IFERROR(MATCH($B243-Annex!$B$9/60,$B:$B),2)))))/Annex!$B$8)/1000,IF(Data!$B$2="",0,"-"))</f>
        <v>4.1451720110669719</v>
      </c>
      <c r="BG243" s="20">
        <v>886.66600000000005</v>
      </c>
      <c r="BH243" s="20">
        <v>9.8999999999999993E+37</v>
      </c>
      <c r="BI243" s="20">
        <v>373.12400000000002</v>
      </c>
      <c r="BJ243" s="20">
        <v>112.505</v>
      </c>
      <c r="BK243" s="20">
        <v>171.92500000000001</v>
      </c>
      <c r="BL243" s="20">
        <v>137.74700000000001</v>
      </c>
    </row>
    <row r="244" spans="1:64" x14ac:dyDescent="0.3">
      <c r="A244" s="5">
        <v>243</v>
      </c>
      <c r="B244" s="19">
        <v>22.087333342060447</v>
      </c>
      <c r="C244" s="20">
        <v>126.336033</v>
      </c>
      <c r="D244" s="20">
        <v>120.743116</v>
      </c>
      <c r="E244" s="20">
        <v>154.57740200000001</v>
      </c>
      <c r="F244" s="49">
        <f>IFERROR(SUM(C244:E244),IF(Data!$B$2="",0,"-"))</f>
        <v>401.65655100000004</v>
      </c>
      <c r="G244" s="50">
        <f>IFERROR(F244-Annex!$B$10,IF(Data!$B$2="",0,"-"))</f>
        <v>125.02855100000005</v>
      </c>
      <c r="H244" s="50">
        <f>IFERROR(-14000*(G244-INDEX(G:G,IFERROR(MATCH($B244-Annex!$B$11/60,$B:$B),2)))/(60*($B244-INDEX($B:$B,IFERROR(MATCH($B244-Annex!$B$11/60,$B:$B),2)))),IF(Data!$B$2="",0,"-"))</f>
        <v>1044.6026367599723</v>
      </c>
      <c r="I244" s="20">
        <v>5.3556366400000002</v>
      </c>
      <c r="J244" s="20">
        <v>921.851</v>
      </c>
      <c r="K244" s="20">
        <v>1120.0619999999999</v>
      </c>
      <c r="L244" s="20">
        <v>854.76099999999997</v>
      </c>
      <c r="M244" s="20">
        <v>176.55099999999999</v>
      </c>
      <c r="N244" s="20">
        <v>617.01099999999997</v>
      </c>
      <c r="O244" s="20">
        <v>823.53599999999994</v>
      </c>
      <c r="P244" s="20">
        <v>167.173</v>
      </c>
      <c r="Q244" s="20">
        <v>558.64800000000002</v>
      </c>
      <c r="R244" s="20">
        <v>802.34199999999998</v>
      </c>
      <c r="S244" s="20">
        <v>206.52600000000001</v>
      </c>
      <c r="T244" s="20">
        <v>238.57400000000001</v>
      </c>
      <c r="U244" s="20">
        <v>779.375</v>
      </c>
      <c r="V244" s="20">
        <v>63.006999999999998</v>
      </c>
      <c r="W244" s="20">
        <v>403.00799999999998</v>
      </c>
      <c r="X244" s="20">
        <v>827.82500000000005</v>
      </c>
      <c r="Y244" s="20">
        <v>75.129000000000005</v>
      </c>
      <c r="Z244" s="20">
        <v>245.483</v>
      </c>
      <c r="AA244" s="20">
        <v>346.29700000000003</v>
      </c>
      <c r="AB244" s="20">
        <v>464.226</v>
      </c>
      <c r="AC244" s="20">
        <v>146.45099999999999</v>
      </c>
      <c r="AD244" s="20">
        <v>228.458</v>
      </c>
      <c r="AE244" s="20">
        <v>102.042</v>
      </c>
      <c r="AF244" s="50">
        <f>IFERROR(AVERAGE(INDEX(AJ:AJ,IFERROR(MATCH($B244-Annex!$B$4/60,$B:$B),2)):AJ244),IF(Data!$B$2="",0,"-"))</f>
        <v>93.868561899614676</v>
      </c>
      <c r="AG244" s="50">
        <f>IFERROR(AVERAGE(INDEX(AK:AK,IFERROR(MATCH($B244-Annex!$B$4/60,$B:$B),2)):AK244),IF(Data!$B$2="",0,"-"))</f>
        <v>-2.8818735855102529</v>
      </c>
      <c r="AH244" s="50">
        <f>IFERROR(AVERAGE(INDEX(AL:AL,IFERROR(MATCH($B244-Annex!$B$4/60,$B:$B),2)):AL244),IF(Data!$B$2="",0,"-"))</f>
        <v>3.2006961977636541</v>
      </c>
      <c r="AI244" s="50">
        <f>IFERROR(AVERAGE(INDEX(AM:AM,IFERROR(MATCH($B244-Annex!$B$4/60,$B:$B),2)):AM244),IF(Data!$B$2="",0,"-"))</f>
        <v>-28.893592854486094</v>
      </c>
      <c r="AJ244" s="50">
        <f>IFERROR((5.670373*10^-8*(AN244+273.15)^4+((Annex!$B$5+Annex!$B$6)*(AN244-J244)+Annex!$B$7*(AN244-INDEX(AN:AN,IFERROR(MATCH($B244-Annex!$B$9/60,$B:$B),2)))/(60*($B244-INDEX($B:$B,IFERROR(MATCH($B244-Annex!$B$9/60,$B:$B),2)))))/Annex!$B$8)/1000,IF(Data!$B$2="",0,"-"))</f>
        <v>95.778015077873278</v>
      </c>
      <c r="AK244" s="50">
        <f>IFERROR((5.670373*10^-8*(AO244+273.15)^4+((Annex!$B$5+Annex!$B$6)*(AO244-M244)+Annex!$B$7*(AO244-INDEX(AO:AO,IFERROR(MATCH($B244-Annex!$B$9/60,$B:$B),2)))/(60*($B244-INDEX($B:$B,IFERROR(MATCH($B244-Annex!$B$9/60,$B:$B),2)))))/Annex!$B$8)/1000,IF(Data!$B$2="",0,"-"))</f>
        <v>-139.33785752604066</v>
      </c>
      <c r="AL244" s="50">
        <f>IFERROR((5.670373*10^-8*(AP244+273.15)^4+((Annex!$B$5+Annex!$B$6)*(AP244-P244)+Annex!$B$7*(AP244-INDEX(AP:AP,IFERROR(MATCH($B244-Annex!$B$9/60,$B:$B),2)))/(60*($B244-INDEX($B:$B,IFERROR(MATCH($B244-Annex!$B$9/60,$B:$B),2)))))/Annex!$B$8)/1000,IF(Data!$B$2="",0,"-"))</f>
        <v>3.8721118127059797</v>
      </c>
      <c r="AM244" s="50">
        <f>IFERROR((5.670373*10^-8*(AQ244+273.15)^4+((Annex!$B$5+Annex!$B$6)*(AQ244-S244)+Annex!$B$7*(AQ244-INDEX(AQ:AQ,IFERROR(MATCH($B244-Annex!$B$9/60,$B:$B),2)))/(60*($B244-INDEX($B:$B,IFERROR(MATCH($B244-Annex!$B$9/60,$B:$B),2)))))/Annex!$B$8)/1000,IF(Data!$B$2="",0,"-"))</f>
        <v>-156.73408249959414</v>
      </c>
      <c r="AN244" s="20">
        <v>865.53</v>
      </c>
      <c r="AO244" s="20">
        <v>155.68899999999999</v>
      </c>
      <c r="AP244" s="20">
        <v>148.31700000000001</v>
      </c>
      <c r="AQ244" s="20">
        <v>105.29900000000001</v>
      </c>
      <c r="AR244" s="20">
        <v>668.625</v>
      </c>
      <c r="AS244" s="20">
        <v>122.84099999999999</v>
      </c>
      <c r="AT244" s="20">
        <v>452.05399999999997</v>
      </c>
      <c r="AU244" s="50">
        <f>IFERROR(AVERAGE(INDEX(BA:BA,IFERROR(MATCH($B244-Annex!$B$4/60,$B:$B),2)):BA244),IF(Data!$B$2="",0,"-"))</f>
        <v>101.78659004672461</v>
      </c>
      <c r="AV244" s="50">
        <f>IFERROR(AVERAGE(INDEX(BB:BB,IFERROR(MATCH($B244-Annex!$B$4/60,$B:$B),2)):BB244),IF(Data!$B$2="",0,"-"))</f>
        <v>4.6688037248671947E+141</v>
      </c>
      <c r="AW244" s="50">
        <f>IFERROR(AVERAGE(INDEX(BC:BC,IFERROR(MATCH($B244-Annex!$B$4/60,$B:$B),2)):BC244),IF(Data!$B$2="",0,"-"))</f>
        <v>17.657621574994291</v>
      </c>
      <c r="AX244" s="50">
        <f>IFERROR(AVERAGE(INDEX(BD:BD,IFERROR(MATCH($B244-Annex!$B$4/60,$B:$B),2)):BD244),IF(Data!$B$2="",0,"-"))</f>
        <v>6.6242271644890627</v>
      </c>
      <c r="AY244" s="50">
        <f>IFERROR(AVERAGE(INDEX(BE:BE,IFERROR(MATCH($B244-Annex!$B$4/60,$B:$B),2)):BE244),IF(Data!$B$2="",0,"-"))</f>
        <v>6.4033975678144595</v>
      </c>
      <c r="AZ244" s="50">
        <f>IFERROR(AVERAGE(INDEX(BF:BF,IFERROR(MATCH($B244-Annex!$B$4/60,$B:$B),2)):BF244),IF(Data!$B$2="",0,"-"))</f>
        <v>4.0463487426814106</v>
      </c>
      <c r="BA244" s="50">
        <f>IFERROR((5.670373*10^-8*(BG244+273.15)^4+((Annex!$B$5+Annex!$B$6)*(BG244-J244)+Annex!$B$7*(BG244-INDEX(BG:BG,IFERROR(MATCH($B244-Annex!$B$9/60,$B:$B),2)))/(60*($B244-INDEX($B:$B,IFERROR(MATCH($B244-Annex!$B$9/60,$B:$B),2)))))/Annex!$B$8)/1000,IF(Data!$B$2="",0,"-"))</f>
        <v>103.82703704574466</v>
      </c>
      <c r="BB244" s="50">
        <f>IFERROR((5.670373*10^-8*(BH244+273.15)^4+((Annex!$B$5+Annex!$B$6)*(BH244-M244)+Annex!$B$7*(BH244-INDEX(BH:BH,IFERROR(MATCH($B244-Annex!$B$9/60,$B:$B),2)))/(60*($B244-INDEX($B:$B,IFERROR(MATCH($B244-Annex!$B$9/60,$B:$B),2)))))/Annex!$B$8)/1000,IF(Data!$B$2="",0,"-"))</f>
        <v>5.4469376790117275E+141</v>
      </c>
      <c r="BC244" s="50">
        <f>IFERROR((5.670373*10^-8*(BI244+273.15)^4+((Annex!$B$5+Annex!$B$6)*(BI244-P244)+Annex!$B$7*(BI244-INDEX(BI:BI,IFERROR(MATCH($B244-Annex!$B$9/60,$B:$B),2)))/(60*($B244-INDEX($B:$B,IFERROR(MATCH($B244-Annex!$B$9/60,$B:$B),2)))))/Annex!$B$8)/1000,IF(Data!$B$2="",0,"-"))</f>
        <v>18.90754883098537</v>
      </c>
      <c r="BD244" s="50">
        <f>IFERROR((5.670373*10^-8*(BJ244+273.15)^4+((Annex!$B$5+Annex!$B$6)*(BJ244-S244)+Annex!$B$7*(BJ244-INDEX(BJ:BJ,IFERROR(MATCH($B244-Annex!$B$9/60,$B:$B),2)))/(60*($B244-INDEX($B:$B,IFERROR(MATCH($B244-Annex!$B$9/60,$B:$B),2)))))/Annex!$B$8)/1000,IF(Data!$B$2="",0,"-"))</f>
        <v>-12.445760557953037</v>
      </c>
      <c r="BE244" s="50">
        <f>IFERROR((5.670373*10^-8*(BK244+273.15)^4+((Annex!$B$5+Annex!$B$6)*(BK244-V244)+Annex!$B$7*(BK244-INDEX(BK:BK,IFERROR(MATCH($B244-Annex!$B$9/60,$B:$B),2)))/(60*($B244-INDEX($B:$B,IFERROR(MATCH($B244-Annex!$B$9/60,$B:$B),2)))))/Annex!$B$8)/1000,IF(Data!$B$2="",0,"-"))</f>
        <v>6.9324034793067142</v>
      </c>
      <c r="BF244" s="50">
        <f>IFERROR((5.670373*10^-8*(BL244+273.15)^4+((Annex!$B$5+Annex!$B$6)*(BL244-Y244)+Annex!$B$7*(BL244-INDEX(BL:BL,IFERROR(MATCH($B244-Annex!$B$9/60,$B:$B),2)))/(60*($B244-INDEX($B:$B,IFERROR(MATCH($B244-Annex!$B$9/60,$B:$B),2)))))/Annex!$B$8)/1000,IF(Data!$B$2="",0,"-"))</f>
        <v>4.229960328425852</v>
      </c>
      <c r="BG244" s="20">
        <v>887.78899999999999</v>
      </c>
      <c r="BH244" s="20">
        <v>9.8999999999999993E+37</v>
      </c>
      <c r="BI244" s="20">
        <v>377.00299999999999</v>
      </c>
      <c r="BJ244" s="20">
        <v>216.51</v>
      </c>
      <c r="BK244" s="20">
        <v>174.04599999999999</v>
      </c>
      <c r="BL244" s="20">
        <v>138.899</v>
      </c>
    </row>
    <row r="245" spans="1:64" x14ac:dyDescent="0.3">
      <c r="A245" s="5">
        <v>244</v>
      </c>
      <c r="B245" s="19">
        <v>22.183166668983176</v>
      </c>
      <c r="C245" s="20">
        <v>126.131812</v>
      </c>
      <c r="D245" s="20">
        <v>120.497978</v>
      </c>
      <c r="E245" s="20">
        <v>154.33212900000001</v>
      </c>
      <c r="F245" s="49">
        <f>IFERROR(SUM(C245:E245),IF(Data!$B$2="",0,"-"))</f>
        <v>400.96191900000002</v>
      </c>
      <c r="G245" s="50">
        <f>IFERROR(F245-Annex!$B$10,IF(Data!$B$2="",0,"-"))</f>
        <v>124.33391900000004</v>
      </c>
      <c r="H245" s="50">
        <f>IFERROR(-14000*(G245-INDEX(G:G,IFERROR(MATCH($B245-Annex!$B$11/60,$B:$B),2)))/(60*($B245-INDEX($B:$B,IFERROR(MATCH($B245-Annex!$B$11/60,$B:$B),2)))),IF(Data!$B$2="",0,"-"))</f>
        <v>1123.8589889101995</v>
      </c>
      <c r="I245" s="20">
        <v>5.5205366900000001</v>
      </c>
      <c r="J245" s="20">
        <v>913.6</v>
      </c>
      <c r="K245" s="20">
        <v>9.8999999999999993E+37</v>
      </c>
      <c r="L245" s="20">
        <v>852.19</v>
      </c>
      <c r="M245" s="20">
        <v>30.068000000000001</v>
      </c>
      <c r="N245" s="20">
        <v>569.38300000000004</v>
      </c>
      <c r="O245" s="20">
        <v>821.73199999999997</v>
      </c>
      <c r="P245" s="20">
        <v>166.792</v>
      </c>
      <c r="Q245" s="20">
        <v>251.547</v>
      </c>
      <c r="R245" s="20">
        <v>805.13099999999997</v>
      </c>
      <c r="S245" s="20">
        <v>417.57600000000002</v>
      </c>
      <c r="T245" s="20">
        <v>219.524</v>
      </c>
      <c r="U245" s="20">
        <v>783.29</v>
      </c>
      <c r="V245" s="20">
        <v>63.05</v>
      </c>
      <c r="W245" s="20">
        <v>421.85199999999998</v>
      </c>
      <c r="X245" s="20">
        <v>828.16600000000005</v>
      </c>
      <c r="Y245" s="20">
        <v>74.933999999999997</v>
      </c>
      <c r="Z245" s="20">
        <v>225.18100000000001</v>
      </c>
      <c r="AA245" s="20">
        <v>358.04300000000001</v>
      </c>
      <c r="AB245" s="20">
        <v>422.238</v>
      </c>
      <c r="AC245" s="20">
        <v>156.30099999999999</v>
      </c>
      <c r="AD245" s="20">
        <v>130.41399999999999</v>
      </c>
      <c r="AE245" s="20">
        <v>103.82599999999999</v>
      </c>
      <c r="AF245" s="50">
        <f>IFERROR(AVERAGE(INDEX(AJ:AJ,IFERROR(MATCH($B245-Annex!$B$4/60,$B:$B),2)):AJ245),IF(Data!$B$2="",0,"-"))</f>
        <v>94.474090428820091</v>
      </c>
      <c r="AG245" s="50">
        <f>IFERROR(AVERAGE(INDEX(AK:AK,IFERROR(MATCH($B245-Annex!$B$4/60,$B:$B),2)):AK245),IF(Data!$B$2="",0,"-"))</f>
        <v>-10.533843607870475</v>
      </c>
      <c r="AH245" s="50">
        <f>IFERROR(AVERAGE(INDEX(AL:AL,IFERROR(MATCH($B245-Annex!$B$4/60,$B:$B),2)):AL245),IF(Data!$B$2="",0,"-"))</f>
        <v>3.3337672615081098</v>
      </c>
      <c r="AI245" s="50">
        <f>IFERROR(AVERAGE(INDEX(AM:AM,IFERROR(MATCH($B245-Annex!$B$4/60,$B:$B),2)):AM245),IF(Data!$B$2="",0,"-"))</f>
        <v>-24.956893918400347</v>
      </c>
      <c r="AJ245" s="50">
        <f>IFERROR((5.670373*10^-8*(AN245+273.15)^4+((Annex!$B$5+Annex!$B$6)*(AN245-J245)+Annex!$B$7*(AN245-INDEX(AN:AN,IFERROR(MATCH($B245-Annex!$B$9/60,$B:$B),2)))/(60*($B245-INDEX($B:$B,IFERROR(MATCH($B245-Annex!$B$9/60,$B:$B),2)))))/Annex!$B$8)/1000,IF(Data!$B$2="",0,"-"))</f>
        <v>95.834485566295925</v>
      </c>
      <c r="AK245" s="50">
        <f>IFERROR((5.670373*10^-8*(AO245+273.15)^4+((Annex!$B$5+Annex!$B$6)*(AO245-M245)+Annex!$B$7*(AO245-INDEX(AO:AO,IFERROR(MATCH($B245-Annex!$B$9/60,$B:$B),2)))/(60*($B245-INDEX($B:$B,IFERROR(MATCH($B245-Annex!$B$9/60,$B:$B),2)))))/Annex!$B$8)/1000,IF(Data!$B$2="",0,"-"))</f>
        <v>-19.033195900183863</v>
      </c>
      <c r="AL245" s="50">
        <f>IFERROR((5.670373*10^-8*(AP245+273.15)^4+((Annex!$B$5+Annex!$B$6)*(AP245-P245)+Annex!$B$7*(AP245-INDEX(AP:AP,IFERROR(MATCH($B245-Annex!$B$9/60,$B:$B),2)))/(60*($B245-INDEX($B:$B,IFERROR(MATCH($B245-Annex!$B$9/60,$B:$B),2)))))/Annex!$B$8)/1000,IF(Data!$B$2="",0,"-"))</f>
        <v>3.9636098228182353</v>
      </c>
      <c r="AM245" s="50">
        <f>IFERROR((5.670373*10^-8*(AQ245+273.15)^4+((Annex!$B$5+Annex!$B$6)*(AQ245-S245)+Annex!$B$7*(AQ245-INDEX(AQ:AQ,IFERROR(MATCH($B245-Annex!$B$9/60,$B:$B),2)))/(60*($B245-INDEX($B:$B,IFERROR(MATCH($B245-Annex!$B$9/60,$B:$B),2)))))/Annex!$B$8)/1000,IF(Data!$B$2="",0,"-"))</f>
        <v>-15.584495146359842</v>
      </c>
      <c r="AN245" s="20">
        <v>866.68299999999999</v>
      </c>
      <c r="AO245" s="20">
        <v>283.08</v>
      </c>
      <c r="AP245" s="20">
        <v>150.95599999999999</v>
      </c>
      <c r="AQ245" s="20">
        <v>122.121</v>
      </c>
      <c r="AR245" s="20">
        <v>669.10599999999999</v>
      </c>
      <c r="AS245" s="20">
        <v>124.102</v>
      </c>
      <c r="AT245" s="20">
        <v>475.017</v>
      </c>
      <c r="AU245" s="50">
        <f>IFERROR(AVERAGE(INDEX(BA:BA,IFERROR(MATCH($B245-Annex!$B$4/60,$B:$B),2)):BA245),IF(Data!$B$2="",0,"-"))</f>
        <v>102.30432922268105</v>
      </c>
      <c r="AV245" s="50">
        <f>IFERROR(AVERAGE(INDEX(BB:BB,IFERROR(MATCH($B245-Annex!$B$4/60,$B:$B),2)):BB245),IF(Data!$B$2="",0,"-"))</f>
        <v>5.4469376790117275E+141</v>
      </c>
      <c r="AW245" s="50">
        <f>IFERROR(AVERAGE(INDEX(BC:BC,IFERROR(MATCH($B245-Annex!$B$4/60,$B:$B),2)):BC245),IF(Data!$B$2="",0,"-"))</f>
        <v>18.008755885140179</v>
      </c>
      <c r="AX245" s="50">
        <f>IFERROR(AVERAGE(INDEX(BD:BD,IFERROR(MATCH($B245-Annex!$B$4/60,$B:$B),2)):BD245),IF(Data!$B$2="",0,"-"))</f>
        <v>-1.4396581080910289</v>
      </c>
      <c r="AY245" s="50">
        <f>IFERROR(AVERAGE(INDEX(BE:BE,IFERROR(MATCH($B245-Annex!$B$4/60,$B:$B),2)):BE245),IF(Data!$B$2="",0,"-"))</f>
        <v>6.5498561715210188</v>
      </c>
      <c r="AZ245" s="50">
        <f>IFERROR(AVERAGE(INDEX(BF:BF,IFERROR(MATCH($B245-Annex!$B$4/60,$B:$B),2)):BF245),IF(Data!$B$2="",0,"-"))</f>
        <v>4.1018716924369123</v>
      </c>
      <c r="BA245" s="50">
        <f>IFERROR((5.670373*10^-8*(BG245+273.15)^4+((Annex!$B$5+Annex!$B$6)*(BG245-J245)+Annex!$B$7*(BG245-INDEX(BG:BG,IFERROR(MATCH($B245-Annex!$B$9/60,$B:$B),2)))/(60*($B245-INDEX($B:$B,IFERROR(MATCH($B245-Annex!$B$9/60,$B:$B),2)))))/Annex!$B$8)/1000,IF(Data!$B$2="",0,"-"))</f>
        <v>102.91724992647389</v>
      </c>
      <c r="BB245" s="50">
        <f>IFERROR((5.670373*10^-8*(BH245+273.15)^4+((Annex!$B$5+Annex!$B$6)*(BH245-M245)+Annex!$B$7*(BH245-INDEX(BH:BH,IFERROR(MATCH($B245-Annex!$B$9/60,$B:$B),2)))/(60*($B245-INDEX($B:$B,IFERROR(MATCH($B245-Annex!$B$9/60,$B:$B),2)))))/Annex!$B$8)/1000,IF(Data!$B$2="",0,"-"))</f>
        <v>5.4469376790117275E+141</v>
      </c>
      <c r="BC245" s="50">
        <f>IFERROR((5.670373*10^-8*(BI245+273.15)^4+((Annex!$B$5+Annex!$B$6)*(BI245-P245)+Annex!$B$7*(BI245-INDEX(BI:BI,IFERROR(MATCH($B245-Annex!$B$9/60,$B:$B),2)))/(60*($B245-INDEX($B:$B,IFERROR(MATCH($B245-Annex!$B$9/60,$B:$B),2)))))/Annex!$B$8)/1000,IF(Data!$B$2="",0,"-"))</f>
        <v>19.200445577996899</v>
      </c>
      <c r="BD245" s="50">
        <f>IFERROR((5.670373*10^-8*(BJ245+273.15)^4+((Annex!$B$5+Annex!$B$6)*(BJ245-S245)+Annex!$B$7*(BJ245-INDEX(BJ:BJ,IFERROR(MATCH($B245-Annex!$B$9/60,$B:$B),2)))/(60*($B245-INDEX($B:$B,IFERROR(MATCH($B245-Annex!$B$9/60,$B:$B),2)))))/Annex!$B$8)/1000,IF(Data!$B$2="",0,"-"))</f>
        <v>32.567237558372028</v>
      </c>
      <c r="BE245" s="50">
        <f>IFERROR((5.670373*10^-8*(BK245+273.15)^4+((Annex!$B$5+Annex!$B$6)*(BK245-V245)+Annex!$B$7*(BK245-INDEX(BK:BK,IFERROR(MATCH($B245-Annex!$B$9/60,$B:$B),2)))/(60*($B245-INDEX($B:$B,IFERROR(MATCH($B245-Annex!$B$9/60,$B:$B),2)))))/Annex!$B$8)/1000,IF(Data!$B$2="",0,"-"))</f>
        <v>7.0598189564681562</v>
      </c>
      <c r="BF245" s="50">
        <f>IFERROR((5.670373*10^-8*(BL245+273.15)^4+((Annex!$B$5+Annex!$B$6)*(BL245-Y245)+Annex!$B$7*(BL245-INDEX(BL:BL,IFERROR(MATCH($B245-Annex!$B$9/60,$B:$B),2)))/(60*($B245-INDEX($B:$B,IFERROR(MATCH($B245-Annex!$B$9/60,$B:$B),2)))))/Annex!$B$8)/1000,IF(Data!$B$2="",0,"-"))</f>
        <v>4.3822677565473827</v>
      </c>
      <c r="BG245" s="20">
        <v>887.72799999999995</v>
      </c>
      <c r="BH245" s="20">
        <v>9.8999999999999993E+37</v>
      </c>
      <c r="BI245" s="20">
        <v>381.27</v>
      </c>
      <c r="BJ245" s="20">
        <v>184.869</v>
      </c>
      <c r="BK245" s="20">
        <v>176.41900000000001</v>
      </c>
      <c r="BL245" s="20">
        <v>140.31700000000001</v>
      </c>
    </row>
    <row r="246" spans="1:64" x14ac:dyDescent="0.3">
      <c r="A246" s="5">
        <v>245</v>
      </c>
      <c r="B246" s="19">
        <v>22.279333333717659</v>
      </c>
      <c r="C246" s="20">
        <v>125.899106</v>
      </c>
      <c r="D246" s="20">
        <v>120.296823</v>
      </c>
      <c r="E246" s="20">
        <v>154.129232</v>
      </c>
      <c r="F246" s="49">
        <f>IFERROR(SUM(C246:E246),IF(Data!$B$2="",0,"-"))</f>
        <v>400.32516099999998</v>
      </c>
      <c r="G246" s="50">
        <f>IFERROR(F246-Annex!$B$10,IF(Data!$B$2="",0,"-"))</f>
        <v>123.69716099999999</v>
      </c>
      <c r="H246" s="50">
        <f>IFERROR(-14000*(G246-INDEX(G:G,IFERROR(MATCH($B246-Annex!$B$11/60,$B:$B),2)))/(60*($B246-INDEX($B:$B,IFERROR(MATCH($B246-Annex!$B$11/60,$B:$B),2)))),IF(Data!$B$2="",0,"-"))</f>
        <v>1160.8172445842515</v>
      </c>
      <c r="I246" s="20">
        <v>5.6854367400000001</v>
      </c>
      <c r="J246" s="20">
        <v>914.43799999999999</v>
      </c>
      <c r="K246" s="20">
        <v>1360.4690000000001</v>
      </c>
      <c r="L246" s="20">
        <v>847.822</v>
      </c>
      <c r="M246" s="20">
        <v>123.90900000000001</v>
      </c>
      <c r="N246" s="20">
        <v>313.58600000000001</v>
      </c>
      <c r="O246" s="20">
        <v>821.697</v>
      </c>
      <c r="P246" s="20">
        <v>172.74199999999999</v>
      </c>
      <c r="Q246" s="20">
        <v>279.98</v>
      </c>
      <c r="R246" s="20">
        <v>806</v>
      </c>
      <c r="S246" s="20">
        <v>341.94400000000002</v>
      </c>
      <c r="T246" s="20">
        <v>108.152</v>
      </c>
      <c r="U246" s="20">
        <v>789.07899999999995</v>
      </c>
      <c r="V246" s="20">
        <v>62.228999999999999</v>
      </c>
      <c r="W246" s="20">
        <v>491.21699999999998</v>
      </c>
      <c r="X246" s="20">
        <v>829.05600000000004</v>
      </c>
      <c r="Y246" s="20">
        <v>74.010999999999996</v>
      </c>
      <c r="Z246" s="20">
        <v>179.923</v>
      </c>
      <c r="AA246" s="20">
        <v>366.32499999999999</v>
      </c>
      <c r="AB246" s="20">
        <v>333.74900000000002</v>
      </c>
      <c r="AC246" s="20">
        <v>169.40299999999999</v>
      </c>
      <c r="AD246" s="20">
        <v>212.142</v>
      </c>
      <c r="AE246" s="20">
        <v>106.04900000000001</v>
      </c>
      <c r="AF246" s="50">
        <f>IFERROR(AVERAGE(INDEX(AJ:AJ,IFERROR(MATCH($B246-Annex!$B$4/60,$B:$B),2)):AJ246),IF(Data!$B$2="",0,"-"))</f>
        <v>94.861657978033094</v>
      </c>
      <c r="AG246" s="50">
        <f>IFERROR(AVERAGE(INDEX(AK:AK,IFERROR(MATCH($B246-Annex!$B$4/60,$B:$B),2)):AK246),IF(Data!$B$2="",0,"-"))</f>
        <v>-30.273179650633089</v>
      </c>
      <c r="AH246" s="50">
        <f>IFERROR(AVERAGE(INDEX(AL:AL,IFERROR(MATCH($B246-Annex!$B$4/60,$B:$B),2)):AL246),IF(Data!$B$2="",0,"-"))</f>
        <v>3.4607576072614705</v>
      </c>
      <c r="AI246" s="50">
        <f>IFERROR(AVERAGE(INDEX(AM:AM,IFERROR(MATCH($B246-Annex!$B$4/60,$B:$B),2)):AM246),IF(Data!$B$2="",0,"-"))</f>
        <v>-22.840182768016238</v>
      </c>
      <c r="AJ246" s="50">
        <f>IFERROR((5.670373*10^-8*(AN246+273.15)^4+((Annex!$B$5+Annex!$B$6)*(AN246-J246)+Annex!$B$7*(AN246-INDEX(AN:AN,IFERROR(MATCH($B246-Annex!$B$9/60,$B:$B),2)))/(60*($B246-INDEX($B:$B,IFERROR(MATCH($B246-Annex!$B$9/60,$B:$B),2)))))/Annex!$B$8)/1000,IF(Data!$B$2="",0,"-"))</f>
        <v>95.796410331652694</v>
      </c>
      <c r="AK246" s="50">
        <f>IFERROR((5.670373*10^-8*(AO246+273.15)^4+((Annex!$B$5+Annex!$B$6)*(AO246-M246)+Annex!$B$7*(AO246-INDEX(AO:AO,IFERROR(MATCH($B246-Annex!$B$9/60,$B:$B),2)))/(60*($B246-INDEX($B:$B,IFERROR(MATCH($B246-Annex!$B$9/60,$B:$B),2)))))/Annex!$B$8)/1000,IF(Data!$B$2="",0,"-"))</f>
        <v>-80.519355177163064</v>
      </c>
      <c r="AL246" s="50">
        <f>IFERROR((5.670373*10^-8*(AP246+273.15)^4+((Annex!$B$5+Annex!$B$6)*(AP246-P246)+Annex!$B$7*(AP246-INDEX(AP:AP,IFERROR(MATCH($B246-Annex!$B$9/60,$B:$B),2)))/(60*($B246-INDEX($B:$B,IFERROR(MATCH($B246-Annex!$B$9/60,$B:$B),2)))))/Annex!$B$8)/1000,IF(Data!$B$2="",0,"-"))</f>
        <v>3.76632708582799</v>
      </c>
      <c r="AM246" s="50">
        <f>IFERROR((5.670373*10^-8*(AQ246+273.15)^4+((Annex!$B$5+Annex!$B$6)*(AQ246-S246)+Annex!$B$7*(AQ246-INDEX(AQ:AQ,IFERROR(MATCH($B246-Annex!$B$9/60,$B:$B),2)))/(60*($B246-INDEX($B:$B,IFERROR(MATCH($B246-Annex!$B$9/60,$B:$B),2)))))/Annex!$B$8)/1000,IF(Data!$B$2="",0,"-"))</f>
        <v>40.986481383822984</v>
      </c>
      <c r="AN246" s="20">
        <v>867.45799999999997</v>
      </c>
      <c r="AO246" s="20">
        <v>-14.705</v>
      </c>
      <c r="AP246" s="20">
        <v>153.416</v>
      </c>
      <c r="AQ246" s="20">
        <v>196.375</v>
      </c>
      <c r="AR246" s="20">
        <v>669.697</v>
      </c>
      <c r="AS246" s="20">
        <v>125.46599999999999</v>
      </c>
      <c r="AT246" s="20">
        <v>505.029</v>
      </c>
      <c r="AU246" s="50">
        <f>IFERROR(AVERAGE(INDEX(BA:BA,IFERROR(MATCH($B246-Annex!$B$4/60,$B:$B),2)):BA246),IF(Data!$B$2="",0,"-"))</f>
        <v>102.5595872913548</v>
      </c>
      <c r="AV246" s="50">
        <f>IFERROR(AVERAGE(INDEX(BB:BB,IFERROR(MATCH($B246-Annex!$B$4/60,$B:$B),2)):BB246),IF(Data!$B$2="",0,"-"))</f>
        <v>5.4469376790117275E+141</v>
      </c>
      <c r="AW246" s="50">
        <f>IFERROR(AVERAGE(INDEX(BC:BC,IFERROR(MATCH($B246-Annex!$B$4/60,$B:$B),2)):BC246),IF(Data!$B$2="",0,"-"))</f>
        <v>18.343976286181793</v>
      </c>
      <c r="AX246" s="50">
        <f>IFERROR(AVERAGE(INDEX(BD:BD,IFERROR(MATCH($B246-Annex!$B$4/60,$B:$B),2)):BD246),IF(Data!$B$2="",0,"-"))</f>
        <v>9.3982511295541666</v>
      </c>
      <c r="AY246" s="50">
        <f>IFERROR(AVERAGE(INDEX(BE:BE,IFERROR(MATCH($B246-Annex!$B$4/60,$B:$B),2)):BE246),IF(Data!$B$2="",0,"-"))</f>
        <v>6.6866099116334263</v>
      </c>
      <c r="AZ246" s="50">
        <f>IFERROR(AVERAGE(INDEX(BF:BF,IFERROR(MATCH($B246-Annex!$B$4/60,$B:$B),2)):BF246),IF(Data!$B$2="",0,"-"))</f>
        <v>4.1565032023734334</v>
      </c>
      <c r="BA246" s="50">
        <f>IFERROR((5.670373*10^-8*(BG246+273.15)^4+((Annex!$B$5+Annex!$B$6)*(BG246-J246)+Annex!$B$7*(BG246-INDEX(BG:BG,IFERROR(MATCH($B246-Annex!$B$9/60,$B:$B),2)))/(60*($B246-INDEX($B:$B,IFERROR(MATCH($B246-Annex!$B$9/60,$B:$B),2)))))/Annex!$B$8)/1000,IF(Data!$B$2="",0,"-"))</f>
        <v>102.36742167607642</v>
      </c>
      <c r="BB246" s="50">
        <f>IFERROR((5.670373*10^-8*(BH246+273.15)^4+((Annex!$B$5+Annex!$B$6)*(BH246-M246)+Annex!$B$7*(BH246-INDEX(BH:BH,IFERROR(MATCH($B246-Annex!$B$9/60,$B:$B),2)))/(60*($B246-INDEX($B:$B,IFERROR(MATCH($B246-Annex!$B$9/60,$B:$B),2)))))/Annex!$B$8)/1000,IF(Data!$B$2="",0,"-"))</f>
        <v>5.4469376790117275E+141</v>
      </c>
      <c r="BC246" s="50">
        <f>IFERROR((5.670373*10^-8*(BI246+273.15)^4+((Annex!$B$5+Annex!$B$6)*(BI246-P246)+Annex!$B$7*(BI246-INDEX(BI:BI,IFERROR(MATCH($B246-Annex!$B$9/60,$B:$B),2)))/(60*($B246-INDEX($B:$B,IFERROR(MATCH($B246-Annex!$B$9/60,$B:$B),2)))))/Annex!$B$8)/1000,IF(Data!$B$2="",0,"-"))</f>
        <v>19.297882595281276</v>
      </c>
      <c r="BD246" s="50">
        <f>IFERROR((5.670373*10^-8*(BJ246+273.15)^4+((Annex!$B$5+Annex!$B$6)*(BJ246-S246)+Annex!$B$7*(BJ246-INDEX(BJ:BJ,IFERROR(MATCH($B246-Annex!$B$9/60,$B:$B),2)))/(60*($B246-INDEX($B:$B,IFERROR(MATCH($B246-Annex!$B$9/60,$B:$B),2)))))/Annex!$B$8)/1000,IF(Data!$B$2="",0,"-"))</f>
        <v>79.953030293719593</v>
      </c>
      <c r="BE246" s="50">
        <f>IFERROR((5.670373*10^-8*(BK246+273.15)^4+((Annex!$B$5+Annex!$B$6)*(BK246-V246)+Annex!$B$7*(BK246-INDEX(BK:BK,IFERROR(MATCH($B246-Annex!$B$9/60,$B:$B),2)))/(60*($B246-INDEX($B:$B,IFERROR(MATCH($B246-Annex!$B$9/60,$B:$B),2)))))/Annex!$B$8)/1000,IF(Data!$B$2="",0,"-"))</f>
        <v>7.1207154751568789</v>
      </c>
      <c r="BF246" s="50">
        <f>IFERROR((5.670373*10^-8*(BL246+273.15)^4+((Annex!$B$5+Annex!$B$6)*(BL246-Y246)+Annex!$B$7*(BL246-INDEX(BL:BL,IFERROR(MATCH($B246-Annex!$B$9/60,$B:$B),2)))/(60*($B246-INDEX($B:$B,IFERROR(MATCH($B246-Annex!$B$9/60,$B:$B),2)))))/Annex!$B$8)/1000,IF(Data!$B$2="",0,"-"))</f>
        <v>4.3954286843665464</v>
      </c>
      <c r="BG246" s="20">
        <v>887.74599999999998</v>
      </c>
      <c r="BH246" s="20">
        <v>9.8999999999999993E+37</v>
      </c>
      <c r="BI246" s="20">
        <v>385.43900000000002</v>
      </c>
      <c r="BJ246" s="20">
        <v>369.387</v>
      </c>
      <c r="BK246" s="20">
        <v>178.73099999999999</v>
      </c>
      <c r="BL246" s="20">
        <v>141.53100000000001</v>
      </c>
    </row>
    <row r="247" spans="1:64" x14ac:dyDescent="0.3">
      <c r="A247" s="5">
        <v>246</v>
      </c>
      <c r="B247" s="19">
        <v>22.375666672596708</v>
      </c>
      <c r="C247" s="20">
        <v>125.554124</v>
      </c>
      <c r="D247" s="20">
        <v>120.280536</v>
      </c>
      <c r="E247" s="20">
        <v>154.01352600000001</v>
      </c>
      <c r="F247" s="49">
        <f>IFERROR(SUM(C247:E247),IF(Data!$B$2="",0,"-"))</f>
        <v>399.848186</v>
      </c>
      <c r="G247" s="50">
        <f>IFERROR(F247-Annex!$B$10,IF(Data!$B$2="",0,"-"))</f>
        <v>123.22018600000001</v>
      </c>
      <c r="H247" s="50">
        <f>IFERROR(-14000*(G247-INDEX(G:G,IFERROR(MATCH($B247-Annex!$B$11/60,$B:$B),2)))/(60*($B247-INDEX($B:$B,IFERROR(MATCH($B247-Annex!$B$11/60,$B:$B),2)))),IF(Data!$B$2="",0,"-"))</f>
        <v>1159.6988402624083</v>
      </c>
      <c r="I247" s="20">
        <v>5.7266617599999998</v>
      </c>
      <c r="J247" s="20">
        <v>912.69899999999996</v>
      </c>
      <c r="K247" s="20">
        <v>9.8999999999999993E+37</v>
      </c>
      <c r="L247" s="20">
        <v>842.90099999999995</v>
      </c>
      <c r="M247" s="20">
        <v>-108.699</v>
      </c>
      <c r="N247" s="20">
        <v>894.22</v>
      </c>
      <c r="O247" s="20">
        <v>819.71799999999996</v>
      </c>
      <c r="P247" s="20">
        <v>178.79300000000001</v>
      </c>
      <c r="Q247" s="20">
        <v>299.21699999999998</v>
      </c>
      <c r="R247" s="20">
        <v>804.27</v>
      </c>
      <c r="S247" s="20">
        <v>334.19900000000001</v>
      </c>
      <c r="T247" s="20">
        <v>294.22500000000002</v>
      </c>
      <c r="U247" s="20">
        <v>789.726</v>
      </c>
      <c r="V247" s="20">
        <v>62.802</v>
      </c>
      <c r="W247" s="20">
        <v>494.685</v>
      </c>
      <c r="X247" s="20">
        <v>832.84100000000001</v>
      </c>
      <c r="Y247" s="20">
        <v>73.540000000000006</v>
      </c>
      <c r="Z247" s="20">
        <v>275.36700000000002</v>
      </c>
      <c r="AA247" s="20">
        <v>372.96199999999999</v>
      </c>
      <c r="AB247" s="20">
        <v>411.24799999999999</v>
      </c>
      <c r="AC247" s="20">
        <v>168.71799999999999</v>
      </c>
      <c r="AD247" s="20">
        <v>149.74299999999999</v>
      </c>
      <c r="AE247" s="20">
        <v>107.212</v>
      </c>
      <c r="AF247" s="50">
        <f>IFERROR(AVERAGE(INDEX(AJ:AJ,IFERROR(MATCH($B247-Annex!$B$4/60,$B:$B),2)):AJ247),IF(Data!$B$2="",0,"-"))</f>
        <v>95.183141036463056</v>
      </c>
      <c r="AG247" s="50">
        <f>IFERROR(AVERAGE(INDEX(AK:AK,IFERROR(MATCH($B247-Annex!$B$4/60,$B:$B),2)):AK247),IF(Data!$B$2="",0,"-"))</f>
        <v>-33.544170242586041</v>
      </c>
      <c r="AH247" s="50">
        <f>IFERROR(AVERAGE(INDEX(AL:AL,IFERROR(MATCH($B247-Annex!$B$4/60,$B:$B),2)):AL247),IF(Data!$B$2="",0,"-"))</f>
        <v>3.6038552223736589</v>
      </c>
      <c r="AI247" s="50">
        <f>IFERROR(AVERAGE(INDEX(AM:AM,IFERROR(MATCH($B247-Annex!$B$4/60,$B:$B),2)):AM247),IF(Data!$B$2="",0,"-"))</f>
        <v>-17.949503414016473</v>
      </c>
      <c r="AJ247" s="50">
        <f>IFERROR((5.670373*10^-8*(AN247+273.15)^4+((Annex!$B$5+Annex!$B$6)*(AN247-J247)+Annex!$B$7*(AN247-INDEX(AN:AN,IFERROR(MATCH($B247-Annex!$B$9/60,$B:$B),2)))/(60*($B247-INDEX($B:$B,IFERROR(MATCH($B247-Annex!$B$9/60,$B:$B),2)))))/Annex!$B$8)/1000,IF(Data!$B$2="",0,"-"))</f>
        <v>95.976630577616334</v>
      </c>
      <c r="AK247" s="50">
        <f>IFERROR((5.670373*10^-8*(AO247+273.15)^4+((Annex!$B$5+Annex!$B$6)*(AO247-M247)+Annex!$B$7*(AO247-INDEX(AO:AO,IFERROR(MATCH($B247-Annex!$B$9/60,$B:$B),2)))/(60*($B247-INDEX($B:$B,IFERROR(MATCH($B247-Annex!$B$9/60,$B:$B),2)))))/Annex!$B$8)/1000,IF(Data!$B$2="",0,"-"))</f>
        <v>-46.047240231966441</v>
      </c>
      <c r="AL247" s="50">
        <f>IFERROR((5.670373*10^-8*(AP247+273.15)^4+((Annex!$B$5+Annex!$B$6)*(AP247-P247)+Annex!$B$7*(AP247-INDEX(AP:AP,IFERROR(MATCH($B247-Annex!$B$9/60,$B:$B),2)))/(60*($B247-INDEX($B:$B,IFERROR(MATCH($B247-Annex!$B$9/60,$B:$B),2)))))/Annex!$B$8)/1000,IF(Data!$B$2="",0,"-"))</f>
        <v>3.6982397261008226</v>
      </c>
      <c r="AM247" s="50">
        <f>IFERROR((5.670373*10^-8*(AQ247+273.15)^4+((Annex!$B$5+Annex!$B$6)*(AQ247-S247)+Annex!$B$7*(AQ247-INDEX(AQ:AQ,IFERROR(MATCH($B247-Annex!$B$9/60,$B:$B),2)))/(60*($B247-INDEX($B:$B,IFERROR(MATCH($B247-Annex!$B$9/60,$B:$B),2)))))/Annex!$B$8)/1000,IF(Data!$B$2="",0,"-"))</f>
        <v>39.1189193682061</v>
      </c>
      <c r="AN247" s="20">
        <v>868.27800000000002</v>
      </c>
      <c r="AO247" s="20">
        <v>163.745</v>
      </c>
      <c r="AP247" s="20">
        <v>155.99</v>
      </c>
      <c r="AQ247" s="20">
        <v>207.768</v>
      </c>
      <c r="AR247" s="20">
        <v>670.26199999999994</v>
      </c>
      <c r="AS247" s="20">
        <v>126.872</v>
      </c>
      <c r="AT247" s="20">
        <v>439.90699999999998</v>
      </c>
      <c r="AU247" s="50">
        <f>IFERROR(AVERAGE(INDEX(BA:BA,IFERROR(MATCH($B247-Annex!$B$4/60,$B:$B),2)):BA247),IF(Data!$B$2="",0,"-"))</f>
        <v>102.7648982223496</v>
      </c>
      <c r="AV247" s="50">
        <f>IFERROR(AVERAGE(INDEX(BB:BB,IFERROR(MATCH($B247-Annex!$B$4/60,$B:$B),2)):BB247),IF(Data!$B$2="",0,"-"))</f>
        <v>5.4469376790117275E+141</v>
      </c>
      <c r="AW247" s="50">
        <f>IFERROR(AVERAGE(INDEX(BC:BC,IFERROR(MATCH($B247-Annex!$B$4/60,$B:$B),2)):BC247),IF(Data!$B$2="",0,"-"))</f>
        <v>18.698810578107018</v>
      </c>
      <c r="AX247" s="50">
        <f>IFERROR(AVERAGE(INDEX(BD:BD,IFERROR(MATCH($B247-Annex!$B$4/60,$B:$B),2)):BD247),IF(Data!$B$2="",0,"-"))</f>
        <v>29.543085300623058</v>
      </c>
      <c r="AY247" s="50">
        <f>IFERROR(AVERAGE(INDEX(BE:BE,IFERROR(MATCH($B247-Annex!$B$4/60,$B:$B),2)):BE247),IF(Data!$B$2="",0,"-"))</f>
        <v>6.8184424747464289</v>
      </c>
      <c r="AZ247" s="50">
        <f>IFERROR(AVERAGE(INDEX(BF:BF,IFERROR(MATCH($B247-Annex!$B$4/60,$B:$B),2)):BF247),IF(Data!$B$2="",0,"-"))</f>
        <v>4.2211536044069717</v>
      </c>
      <c r="BA247" s="50">
        <f>IFERROR((5.670373*10^-8*(BG247+273.15)^4+((Annex!$B$5+Annex!$B$6)*(BG247-J247)+Annex!$B$7*(BG247-INDEX(BG:BG,IFERROR(MATCH($B247-Annex!$B$9/60,$B:$B),2)))/(60*($B247-INDEX($B:$B,IFERROR(MATCH($B247-Annex!$B$9/60,$B:$B),2)))))/Annex!$B$8)/1000,IF(Data!$B$2="",0,"-"))</f>
        <v>102.30872075706255</v>
      </c>
      <c r="BB247" s="50">
        <f>IFERROR((5.670373*10^-8*(BH247+273.15)^4+((Annex!$B$5+Annex!$B$6)*(BH247-M247)+Annex!$B$7*(BH247-INDEX(BH:BH,IFERROR(MATCH($B247-Annex!$B$9/60,$B:$B),2)))/(60*($B247-INDEX($B:$B,IFERROR(MATCH($B247-Annex!$B$9/60,$B:$B),2)))))/Annex!$B$8)/1000,IF(Data!$B$2="",0,"-"))</f>
        <v>5.4469376790117275E+141</v>
      </c>
      <c r="BC247" s="50">
        <f>IFERROR((5.670373*10^-8*(BI247+273.15)^4+((Annex!$B$5+Annex!$B$6)*(BI247-P247)+Annex!$B$7*(BI247-INDEX(BI:BI,IFERROR(MATCH($B247-Annex!$B$9/60,$B:$B),2)))/(60*($B247-INDEX($B:$B,IFERROR(MATCH($B247-Annex!$B$9/60,$B:$B),2)))))/Annex!$B$8)/1000,IF(Data!$B$2="",0,"-"))</f>
        <v>19.614905193339222</v>
      </c>
      <c r="BD247" s="50">
        <f>IFERROR((5.670373*10^-8*(BJ247+273.15)^4+((Annex!$B$5+Annex!$B$6)*(BJ247-S247)+Annex!$B$7*(BJ247-INDEX(BJ:BJ,IFERROR(MATCH($B247-Annex!$B$9/60,$B:$B),2)))/(60*($B247-INDEX($B:$B,IFERROR(MATCH($B247-Annex!$B$9/60,$B:$B),2)))))/Annex!$B$8)/1000,IF(Data!$B$2="",0,"-"))</f>
        <v>79.755413311714875</v>
      </c>
      <c r="BE247" s="50">
        <f>IFERROR((5.670373*10^-8*(BK247+273.15)^4+((Annex!$B$5+Annex!$B$6)*(BK247-V247)+Annex!$B$7*(BK247-INDEX(BK:BK,IFERROR(MATCH($B247-Annex!$B$9/60,$B:$B),2)))/(60*($B247-INDEX($B:$B,IFERROR(MATCH($B247-Annex!$B$9/60,$B:$B),2)))))/Annex!$B$8)/1000,IF(Data!$B$2="",0,"-"))</f>
        <v>7.1264973910110001</v>
      </c>
      <c r="BF247" s="50">
        <f>IFERROR((5.670373*10^-8*(BL247+273.15)^4+((Annex!$B$5+Annex!$B$6)*(BL247-Y247)+Annex!$B$7*(BL247-INDEX(BL:BL,IFERROR(MATCH($B247-Annex!$B$9/60,$B:$B),2)))/(60*($B247-INDEX($B:$B,IFERROR(MATCH($B247-Annex!$B$9/60,$B:$B),2)))))/Annex!$B$8)/1000,IF(Data!$B$2="",0,"-"))</f>
        <v>4.3443924162678522</v>
      </c>
      <c r="BG247" s="20">
        <v>887.59500000000003</v>
      </c>
      <c r="BH247" s="20">
        <v>9.8999999999999993E+37</v>
      </c>
      <c r="BI247" s="20">
        <v>389.86799999999999</v>
      </c>
      <c r="BJ247" s="20">
        <v>342.07</v>
      </c>
      <c r="BK247" s="20">
        <v>180.94499999999999</v>
      </c>
      <c r="BL247" s="20">
        <v>142.71899999999999</v>
      </c>
    </row>
    <row r="248" spans="1:64" x14ac:dyDescent="0.3">
      <c r="A248" s="5">
        <v>247</v>
      </c>
      <c r="B248" s="19">
        <v>22.471499999519438</v>
      </c>
      <c r="C248" s="20">
        <v>125.345832</v>
      </c>
      <c r="D248" s="20">
        <v>120.00200700000001</v>
      </c>
      <c r="E248" s="20">
        <v>153.82121900000001</v>
      </c>
      <c r="F248" s="49">
        <f>IFERROR(SUM(C248:E248),IF(Data!$B$2="",0,"-"))</f>
        <v>399.16905800000006</v>
      </c>
      <c r="G248" s="50">
        <f>IFERROR(F248-Annex!$B$10,IF(Data!$B$2="",0,"-"))</f>
        <v>122.54105800000008</v>
      </c>
      <c r="H248" s="50">
        <f>IFERROR(-14000*(G248-INDEX(G:G,IFERROR(MATCH($B248-Annex!$B$11/60,$B:$B),2)))/(60*($B248-INDEX($B:$B,IFERROR(MATCH($B248-Annex!$B$11/60,$B:$B),2)))),IF(Data!$B$2="",0,"-"))</f>
        <v>1283.8398045150946</v>
      </c>
      <c r="I248" s="20">
        <v>5.8503368</v>
      </c>
      <c r="J248" s="20">
        <v>913.57299999999998</v>
      </c>
      <c r="K248" s="20">
        <v>9.8999999999999993E+37</v>
      </c>
      <c r="L248" s="20">
        <v>840.69299999999998</v>
      </c>
      <c r="M248" s="20">
        <v>9.8999999999999993E+37</v>
      </c>
      <c r="N248" s="20">
        <v>614.43100000000004</v>
      </c>
      <c r="O248" s="20">
        <v>815.37699999999995</v>
      </c>
      <c r="P248" s="20">
        <v>178.29499999999999</v>
      </c>
      <c r="Q248" s="20">
        <v>296.40300000000002</v>
      </c>
      <c r="R248" s="20">
        <v>800.88599999999997</v>
      </c>
      <c r="S248" s="20">
        <v>176.96100000000001</v>
      </c>
      <c r="T248" s="20">
        <v>424.24200000000002</v>
      </c>
      <c r="U248" s="20">
        <v>789.96799999999996</v>
      </c>
      <c r="V248" s="20">
        <v>61.109000000000002</v>
      </c>
      <c r="W248" s="20">
        <v>268.45999999999998</v>
      </c>
      <c r="X248" s="20">
        <v>835.79700000000003</v>
      </c>
      <c r="Y248" s="20">
        <v>75.813000000000002</v>
      </c>
      <c r="Z248" s="20">
        <v>287.42899999999997</v>
      </c>
      <c r="AA248" s="20">
        <v>378.86200000000002</v>
      </c>
      <c r="AB248" s="20">
        <v>286.17099999999999</v>
      </c>
      <c r="AC248" s="20">
        <v>181.71</v>
      </c>
      <c r="AD248" s="20">
        <v>200.34800000000001</v>
      </c>
      <c r="AE248" s="20">
        <v>108.194</v>
      </c>
      <c r="AF248" s="50">
        <f>IFERROR(AVERAGE(INDEX(AJ:AJ,IFERROR(MATCH($B248-Annex!$B$4/60,$B:$B),2)):AJ248),IF(Data!$B$2="",0,"-"))</f>
        <v>95.547170465259043</v>
      </c>
      <c r="AG248" s="50">
        <f>IFERROR(AVERAGE(INDEX(AK:AK,IFERROR(MATCH($B248-Annex!$B$4/60,$B:$B),2)):AK248),IF(Data!$B$2="",0,"-"))</f>
        <v>-3.1821428571428569E+35</v>
      </c>
      <c r="AH248" s="50">
        <f>IFERROR(AVERAGE(INDEX(AL:AL,IFERROR(MATCH($B248-Annex!$B$4/60,$B:$B),2)):AL248),IF(Data!$B$2="",0,"-"))</f>
        <v>3.745981646931174</v>
      </c>
      <c r="AI248" s="50">
        <f>IFERROR(AVERAGE(INDEX(AM:AM,IFERROR(MATCH($B248-Annex!$B$4/60,$B:$B),2)):AM248),IF(Data!$B$2="",0,"-"))</f>
        <v>-16.621577251005426</v>
      </c>
      <c r="AJ248" s="50">
        <f>IFERROR((5.670373*10^-8*(AN248+273.15)^4+((Annex!$B$5+Annex!$B$6)*(AN248-J248)+Annex!$B$7*(AN248-INDEX(AN:AN,IFERROR(MATCH($B248-Annex!$B$9/60,$B:$B),2)))/(60*($B248-INDEX($B:$B,IFERROR(MATCH($B248-Annex!$B$9/60,$B:$B),2)))))/Annex!$B$8)/1000,IF(Data!$B$2="",0,"-"))</f>
        <v>96.252835825615207</v>
      </c>
      <c r="AK248" s="50">
        <f>IFERROR((5.670373*10^-8*(AO248+273.15)^4+((Annex!$B$5+Annex!$B$6)*(AO248-M248)+Annex!$B$7*(AO248-INDEX(AO:AO,IFERROR(MATCH($B248-Annex!$B$9/60,$B:$B),2)))/(60*($B248-INDEX($B:$B,IFERROR(MATCH($B248-Annex!$B$9/60,$B:$B),2)))))/Annex!$B$8)/1000,IF(Data!$B$2="",0,"-"))</f>
        <v>-2.2274999999999997E+36</v>
      </c>
      <c r="AL248" s="50">
        <f>IFERROR((5.670373*10^-8*(AP248+273.15)^4+((Annex!$B$5+Annex!$B$6)*(AP248-P248)+Annex!$B$7*(AP248-INDEX(AP:AP,IFERROR(MATCH($B248-Annex!$B$9/60,$B:$B),2)))/(60*($B248-INDEX($B:$B,IFERROR(MATCH($B248-Annex!$B$9/60,$B:$B),2)))))/Annex!$B$8)/1000,IF(Data!$B$2="",0,"-"))</f>
        <v>3.8573916228374352</v>
      </c>
      <c r="AM248" s="50">
        <f>IFERROR((5.670373*10^-8*(AQ248+273.15)^4+((Annex!$B$5+Annex!$B$6)*(AQ248-S248)+Annex!$B$7*(AQ248-INDEX(AQ:AQ,IFERROR(MATCH($B248-Annex!$B$9/60,$B:$B),2)))/(60*($B248-INDEX($B:$B,IFERROR(MATCH($B248-Annex!$B$9/60,$B:$B),2)))))/Annex!$B$8)/1000,IF(Data!$B$2="",0,"-"))</f>
        <v>52.66820306955568</v>
      </c>
      <c r="AN248" s="20">
        <v>869.072</v>
      </c>
      <c r="AO248" s="20">
        <v>369.58100000000002</v>
      </c>
      <c r="AP248" s="20">
        <v>158.53899999999999</v>
      </c>
      <c r="AQ248" s="20">
        <v>293.45299999999997</v>
      </c>
      <c r="AR248" s="20">
        <v>670.58299999999997</v>
      </c>
      <c r="AS248" s="20">
        <v>128.39400000000001</v>
      </c>
      <c r="AT248" s="20">
        <v>438.21600000000001</v>
      </c>
      <c r="AU248" s="50">
        <f>IFERROR(AVERAGE(INDEX(BA:BA,IFERROR(MATCH($B248-Annex!$B$4/60,$B:$B),2)):BA248),IF(Data!$B$2="",0,"-"))</f>
        <v>102.96076839481471</v>
      </c>
      <c r="AV248" s="50">
        <f>IFERROR(AVERAGE(INDEX(BB:BB,IFERROR(MATCH($B248-Annex!$B$4/60,$B:$B),2)):BB248),IF(Data!$B$2="",0,"-"))</f>
        <v>5.4469376790117275E+141</v>
      </c>
      <c r="AW248" s="50">
        <f>IFERROR(AVERAGE(INDEX(BC:BC,IFERROR(MATCH($B248-Annex!$B$4/60,$B:$B),2)):BC248),IF(Data!$B$2="",0,"-"))</f>
        <v>19.085485905520901</v>
      </c>
      <c r="AX248" s="50">
        <f>IFERROR(AVERAGE(INDEX(BD:BD,IFERROR(MATCH($B248-Annex!$B$4/60,$B:$B),2)):BD248),IF(Data!$B$2="",0,"-"))</f>
        <v>20.927079451915354</v>
      </c>
      <c r="AY248" s="50">
        <f>IFERROR(AVERAGE(INDEX(BE:BE,IFERROR(MATCH($B248-Annex!$B$4/60,$B:$B),2)):BE248),IF(Data!$B$2="",0,"-"))</f>
        <v>6.9523951534707251</v>
      </c>
      <c r="AZ248" s="50">
        <f>IFERROR(AVERAGE(INDEX(BF:BF,IFERROR(MATCH($B248-Annex!$B$4/60,$B:$B),2)):BF248),IF(Data!$B$2="",0,"-"))</f>
        <v>4.279480344700036</v>
      </c>
      <c r="BA248" s="50">
        <f>IFERROR((5.670373*10^-8*(BG248+273.15)^4+((Annex!$B$5+Annex!$B$6)*(BG248-J248)+Annex!$B$7*(BG248-INDEX(BG:BG,IFERROR(MATCH($B248-Annex!$B$9/60,$B:$B),2)))/(60*($B248-INDEX($B:$B,IFERROR(MATCH($B248-Annex!$B$9/60,$B:$B),2)))))/Annex!$B$8)/1000,IF(Data!$B$2="",0,"-"))</f>
        <v>102.63467186408279</v>
      </c>
      <c r="BB248" s="50">
        <f>IFERROR((5.670373*10^-8*(BH248+273.15)^4+((Annex!$B$5+Annex!$B$6)*(BH248-M248)+Annex!$B$7*(BH248-INDEX(BH:BH,IFERROR(MATCH($B248-Annex!$B$9/60,$B:$B),2)))/(60*($B248-INDEX($B:$B,IFERROR(MATCH($B248-Annex!$B$9/60,$B:$B),2)))))/Annex!$B$8)/1000,IF(Data!$B$2="",0,"-"))</f>
        <v>5.4469376790117275E+141</v>
      </c>
      <c r="BC248" s="50">
        <f>IFERROR((5.670373*10^-8*(BI248+273.15)^4+((Annex!$B$5+Annex!$B$6)*(BI248-P248)+Annex!$B$7*(BI248-INDEX(BI:BI,IFERROR(MATCH($B248-Annex!$B$9/60,$B:$B),2)))/(60*($B248-INDEX($B:$B,IFERROR(MATCH($B248-Annex!$B$9/60,$B:$B),2)))))/Annex!$B$8)/1000,IF(Data!$B$2="",0,"-"))</f>
        <v>20.103587845471147</v>
      </c>
      <c r="BD248" s="50">
        <f>IFERROR((5.670373*10^-8*(BJ248+273.15)^4+((Annex!$B$5+Annex!$B$6)*(BJ248-S248)+Annex!$B$7*(BJ248-INDEX(BJ:BJ,IFERROR(MATCH($B248-Annex!$B$9/60,$B:$B),2)))/(60*($B248-INDEX($B:$B,IFERROR(MATCH($B248-Annex!$B$9/60,$B:$B),2)))))/Annex!$B$8)/1000,IF(Data!$B$2="",0,"-"))</f>
        <v>-89.112690438911443</v>
      </c>
      <c r="BE248" s="50">
        <f>IFERROR((5.670373*10^-8*(BK248+273.15)^4+((Annex!$B$5+Annex!$B$6)*(BK248-V248)+Annex!$B$7*(BK248-INDEX(BK:BK,IFERROR(MATCH($B248-Annex!$B$9/60,$B:$B),2)))/(60*($B248-INDEX($B:$B,IFERROR(MATCH($B248-Annex!$B$9/60,$B:$B),2)))))/Annex!$B$8)/1000,IF(Data!$B$2="",0,"-"))</f>
        <v>7.1722769274298681</v>
      </c>
      <c r="BF248" s="50">
        <f>IFERROR((5.670373*10^-8*(BL248+273.15)^4+((Annex!$B$5+Annex!$B$6)*(BL248-Y248)+Annex!$B$7*(BL248-INDEX(BL:BL,IFERROR(MATCH($B248-Annex!$B$9/60,$B:$B),2)))/(60*($B248-INDEX($B:$B,IFERROR(MATCH($B248-Annex!$B$9/60,$B:$B),2)))))/Annex!$B$8)/1000,IF(Data!$B$2="",0,"-"))</f>
        <v>4.3863423448832526</v>
      </c>
      <c r="BG248" s="20">
        <v>888.02</v>
      </c>
      <c r="BH248" s="20">
        <v>9.8999999999999993E+37</v>
      </c>
      <c r="BI248" s="20">
        <v>394.21800000000002</v>
      </c>
      <c r="BJ248" s="20">
        <v>169.286</v>
      </c>
      <c r="BK248" s="20">
        <v>183.06200000000001</v>
      </c>
      <c r="BL248" s="20">
        <v>144.02199999999999</v>
      </c>
    </row>
    <row r="249" spans="1:64" x14ac:dyDescent="0.3">
      <c r="A249" s="5">
        <v>248</v>
      </c>
      <c r="B249" s="19">
        <v>22.567666674731299</v>
      </c>
      <c r="C249" s="20">
        <v>125.41173499999999</v>
      </c>
      <c r="D249" s="20">
        <v>120.05168500000001</v>
      </c>
      <c r="E249" s="20">
        <v>153.650915</v>
      </c>
      <c r="F249" s="49">
        <f>IFERROR(SUM(C249:E249),IF(Data!$B$2="",0,"-"))</f>
        <v>399.11433499999998</v>
      </c>
      <c r="G249" s="50">
        <f>IFERROR(F249-Annex!$B$10,IF(Data!$B$2="",0,"-"))</f>
        <v>122.486335</v>
      </c>
      <c r="H249" s="50">
        <f>IFERROR(-14000*(G249-INDEX(G:G,IFERROR(MATCH($B249-Annex!$B$11/60,$B:$B),2)))/(60*($B249-INDEX($B:$B,IFERROR(MATCH($B249-Annex!$B$11/60,$B:$B),2)))),IF(Data!$B$2="",0,"-"))</f>
        <v>1181.6806248156358</v>
      </c>
      <c r="I249" s="20">
        <v>6.0564618599999998</v>
      </c>
      <c r="J249" s="20">
        <v>919.94399999999996</v>
      </c>
      <c r="K249" s="20">
        <v>9.8999999999999993E+37</v>
      </c>
      <c r="L249" s="20">
        <v>843.452</v>
      </c>
      <c r="M249" s="20">
        <v>796.92399999999998</v>
      </c>
      <c r="N249" s="20">
        <v>305.02100000000002</v>
      </c>
      <c r="O249" s="20">
        <v>820.70100000000002</v>
      </c>
      <c r="P249" s="20">
        <v>88.712000000000003</v>
      </c>
      <c r="Q249" s="20">
        <v>284.37</v>
      </c>
      <c r="R249" s="20">
        <v>802.26199999999994</v>
      </c>
      <c r="S249" s="20">
        <v>306.40600000000001</v>
      </c>
      <c r="T249" s="20">
        <v>234.851</v>
      </c>
      <c r="U249" s="20">
        <v>791.56899999999996</v>
      </c>
      <c r="V249" s="20">
        <v>60.567999999999998</v>
      </c>
      <c r="W249" s="20">
        <v>471.58800000000002</v>
      </c>
      <c r="X249" s="20">
        <v>830.33</v>
      </c>
      <c r="Y249" s="20">
        <v>76.896000000000001</v>
      </c>
      <c r="Z249" s="20">
        <v>343.43599999999998</v>
      </c>
      <c r="AA249" s="20">
        <v>384.74400000000003</v>
      </c>
      <c r="AB249" s="20">
        <v>214.97800000000001</v>
      </c>
      <c r="AC249" s="20">
        <v>181.024</v>
      </c>
      <c r="AD249" s="20">
        <v>298.589</v>
      </c>
      <c r="AE249" s="20">
        <v>108.822</v>
      </c>
      <c r="AF249" s="50">
        <f>IFERROR(AVERAGE(INDEX(AJ:AJ,IFERROR(MATCH($B249-Annex!$B$4/60,$B:$B),2)):AJ249),IF(Data!$B$2="",0,"-"))</f>
        <v>95.872195456361013</v>
      </c>
      <c r="AG249" s="50">
        <f>IFERROR(AVERAGE(INDEX(AK:AK,IFERROR(MATCH($B249-Annex!$B$4/60,$B:$B),2)):AK249),IF(Data!$B$2="",0,"-"))</f>
        <v>-3.1821428571428569E+35</v>
      </c>
      <c r="AH249" s="50">
        <f>IFERROR(AVERAGE(INDEX(AL:AL,IFERROR(MATCH($B249-Annex!$B$4/60,$B:$B),2)):AL249),IF(Data!$B$2="",0,"-"))</f>
        <v>4.0467497242057373</v>
      </c>
      <c r="AI249" s="50">
        <f>IFERROR(AVERAGE(INDEX(AM:AM,IFERROR(MATCH($B249-Annex!$B$4/60,$B:$B),2)):AM249),IF(Data!$B$2="",0,"-"))</f>
        <v>-13.806684215568</v>
      </c>
      <c r="AJ249" s="50">
        <f>IFERROR((5.670373*10^-8*(AN249+273.15)^4+((Annex!$B$5+Annex!$B$6)*(AN249-J249)+Annex!$B$7*(AN249-INDEX(AN:AN,IFERROR(MATCH($B249-Annex!$B$9/60,$B:$B),2)))/(60*($B249-INDEX($B:$B,IFERROR(MATCH($B249-Annex!$B$9/60,$B:$B),2)))))/Annex!$B$8)/1000,IF(Data!$B$2="",0,"-"))</f>
        <v>96.348036888569538</v>
      </c>
      <c r="AK249" s="50">
        <f>IFERROR((5.670373*10^-8*(AO249+273.15)^4+((Annex!$B$5+Annex!$B$6)*(AO249-M249)+Annex!$B$7*(AO249-INDEX(AO:AO,IFERROR(MATCH($B249-Annex!$B$9/60,$B:$B),2)))/(60*($B249-INDEX($B:$B,IFERROR(MATCH($B249-Annex!$B$9/60,$B:$B),2)))))/Annex!$B$8)/1000,IF(Data!$B$2="",0,"-"))</f>
        <v>104.55898826119002</v>
      </c>
      <c r="AL249" s="50">
        <f>IFERROR((5.670373*10^-8*(AP249+273.15)^4+((Annex!$B$5+Annex!$B$6)*(AP249-P249)+Annex!$B$7*(AP249-INDEX(AP:AP,IFERROR(MATCH($B249-Annex!$B$9/60,$B:$B),2)))/(60*($B249-INDEX($B:$B,IFERROR(MATCH($B249-Annex!$B$9/60,$B:$B),2)))))/Annex!$B$8)/1000,IF(Data!$B$2="",0,"-"))</f>
        <v>5.5049547922118336</v>
      </c>
      <c r="AM249" s="50">
        <f>IFERROR((5.670373*10^-8*(AQ249+273.15)^4+((Annex!$B$5+Annex!$B$6)*(AQ249-S249)+Annex!$B$7*(AQ249-INDEX(AQ:AQ,IFERROR(MATCH($B249-Annex!$B$9/60,$B:$B),2)))/(60*($B249-INDEX($B:$B,IFERROR(MATCH($B249-Annex!$B$9/60,$B:$B),2)))))/Annex!$B$8)/1000,IF(Data!$B$2="",0,"-"))</f>
        <v>85.837148867260524</v>
      </c>
      <c r="AN249" s="20">
        <v>869.82100000000003</v>
      </c>
      <c r="AO249" s="20">
        <v>389.334</v>
      </c>
      <c r="AP249" s="20">
        <v>160.15600000000001</v>
      </c>
      <c r="AQ249" s="20">
        <v>371.43</v>
      </c>
      <c r="AR249" s="20">
        <v>671.13</v>
      </c>
      <c r="AS249" s="20">
        <v>130.114</v>
      </c>
      <c r="AT249" s="20">
        <v>668.83399999999995</v>
      </c>
      <c r="AU249" s="50">
        <f>IFERROR(AVERAGE(INDEX(BA:BA,IFERROR(MATCH($B249-Annex!$B$4/60,$B:$B),2)):BA249),IF(Data!$B$2="",0,"-"))</f>
        <v>102.99160323698797</v>
      </c>
      <c r="AV249" s="50">
        <f>IFERROR(AVERAGE(INDEX(BB:BB,IFERROR(MATCH($B249-Annex!$B$4/60,$B:$B),2)):BB249),IF(Data!$B$2="",0,"-"))</f>
        <v>5.4469376790117275E+141</v>
      </c>
      <c r="AW249" s="50">
        <f>IFERROR(AVERAGE(INDEX(BC:BC,IFERROR(MATCH($B249-Annex!$B$4/60,$B:$B),2)):BC249),IF(Data!$B$2="",0,"-"))</f>
        <v>19.743959129650584</v>
      </c>
      <c r="AX249" s="50">
        <f>IFERROR(AVERAGE(INDEX(BD:BD,IFERROR(MATCH($B249-Annex!$B$4/60,$B:$B),2)):BD249),IF(Data!$B$2="",0,"-"))</f>
        <v>1.853382949066376</v>
      </c>
      <c r="AY249" s="50">
        <f>IFERROR(AVERAGE(INDEX(BE:BE,IFERROR(MATCH($B249-Annex!$B$4/60,$B:$B),2)):BE249),IF(Data!$B$2="",0,"-"))</f>
        <v>7.063459211586868</v>
      </c>
      <c r="AZ249" s="50">
        <f>IFERROR(AVERAGE(INDEX(BF:BF,IFERROR(MATCH($B249-Annex!$B$4/60,$B:$B),2)):BF249),IF(Data!$B$2="",0,"-"))</f>
        <v>4.3411300788025704</v>
      </c>
      <c r="BA249" s="50">
        <f>IFERROR((5.670373*10^-8*(BG249+273.15)^4+((Annex!$B$5+Annex!$B$6)*(BG249-J249)+Annex!$B$7*(BG249-INDEX(BG:BG,IFERROR(MATCH($B249-Annex!$B$9/60,$B:$B),2)))/(60*($B249-INDEX($B:$B,IFERROR(MATCH($B249-Annex!$B$9/60,$B:$B),2)))))/Annex!$B$8)/1000,IF(Data!$B$2="",0,"-"))</f>
        <v>103.11211731055039</v>
      </c>
      <c r="BB249" s="50">
        <f>IFERROR((5.670373*10^-8*(BH249+273.15)^4+((Annex!$B$5+Annex!$B$6)*(BH249-M249)+Annex!$B$7*(BH249-INDEX(BH:BH,IFERROR(MATCH($B249-Annex!$B$9/60,$B:$B),2)))/(60*($B249-INDEX($B:$B,IFERROR(MATCH($B249-Annex!$B$9/60,$B:$B),2)))))/Annex!$B$8)/1000,IF(Data!$B$2="",0,"-"))</f>
        <v>5.4469376790117275E+141</v>
      </c>
      <c r="BC249" s="50">
        <f>IFERROR((5.670373*10^-8*(BI249+273.15)^4+((Annex!$B$5+Annex!$B$6)*(BI249-P249)+Annex!$B$7*(BI249-INDEX(BI:BI,IFERROR(MATCH($B249-Annex!$B$9/60,$B:$B),2)))/(60*($B249-INDEX($B:$B,IFERROR(MATCH($B249-Annex!$B$9/60,$B:$B),2)))))/Annex!$B$8)/1000,IF(Data!$B$2="",0,"-"))</f>
        <v>22.592279064245147</v>
      </c>
      <c r="BD249" s="50">
        <f>IFERROR((5.670373*10^-8*(BJ249+273.15)^4+((Annex!$B$5+Annex!$B$6)*(BJ249-S249)+Annex!$B$7*(BJ249-INDEX(BJ:BJ,IFERROR(MATCH($B249-Annex!$B$9/60,$B:$B),2)))/(60*($B249-INDEX($B:$B,IFERROR(MATCH($B249-Annex!$B$9/60,$B:$B),2)))))/Annex!$B$8)/1000,IF(Data!$B$2="",0,"-"))</f>
        <v>-83.9314865985599</v>
      </c>
      <c r="BE249" s="50">
        <f>IFERROR((5.670373*10^-8*(BK249+273.15)^4+((Annex!$B$5+Annex!$B$6)*(BK249-V249)+Annex!$B$7*(BK249-INDEX(BK:BK,IFERROR(MATCH($B249-Annex!$B$9/60,$B:$B),2)))/(60*($B249-INDEX($B:$B,IFERROR(MATCH($B249-Annex!$B$9/60,$B:$B),2)))))/Annex!$B$8)/1000,IF(Data!$B$2="",0,"-"))</f>
        <v>7.2835058265048049</v>
      </c>
      <c r="BF249" s="50">
        <f>IFERROR((5.670373*10^-8*(BL249+273.15)^4+((Annex!$B$5+Annex!$B$6)*(BL249-Y249)+Annex!$B$7*(BL249-INDEX(BL:BL,IFERROR(MATCH($B249-Annex!$B$9/60,$B:$B),2)))/(60*($B249-INDEX($B:$B,IFERROR(MATCH($B249-Annex!$B$9/60,$B:$B),2)))))/Annex!$B$8)/1000,IF(Data!$B$2="",0,"-"))</f>
        <v>4.5043470100601368</v>
      </c>
      <c r="BG249" s="20">
        <v>888.68200000000002</v>
      </c>
      <c r="BH249" s="20">
        <v>9.8999999999999993E+37</v>
      </c>
      <c r="BI249" s="20">
        <v>398.77199999999999</v>
      </c>
      <c r="BJ249" s="20">
        <v>160.68700000000001</v>
      </c>
      <c r="BK249" s="20">
        <v>185.27500000000001</v>
      </c>
      <c r="BL249" s="20">
        <v>145.40199999999999</v>
      </c>
    </row>
    <row r="250" spans="1:64" x14ac:dyDescent="0.3">
      <c r="A250" s="5">
        <v>249</v>
      </c>
      <c r="B250" s="19">
        <v>22.651166670257226</v>
      </c>
      <c r="C250" s="20">
        <v>125.540294</v>
      </c>
      <c r="D250" s="20">
        <v>119.84727100000001</v>
      </c>
      <c r="E250" s="20">
        <v>153.71284</v>
      </c>
      <c r="F250" s="49">
        <f>IFERROR(SUM(C250:E250),IF(Data!$B$2="",0,"-"))</f>
        <v>399.10040500000002</v>
      </c>
      <c r="G250" s="50">
        <f>IFERROR(F250-Annex!$B$10,IF(Data!$B$2="",0,"-"))</f>
        <v>122.47240500000004</v>
      </c>
      <c r="H250" s="50">
        <f>IFERROR(-14000*(G250-INDEX(G:G,IFERROR(MATCH($B250-Annex!$B$11/60,$B:$B),2)))/(60*($B250-INDEX($B:$B,IFERROR(MATCH($B250-Annex!$B$11/60,$B:$B),2)))),IF(Data!$B$2="",0,"-"))</f>
        <v>1029.618956272403</v>
      </c>
      <c r="I250" s="20">
        <v>2.1833719</v>
      </c>
      <c r="J250" s="20">
        <v>707.06399999999996</v>
      </c>
      <c r="K250" s="20">
        <v>9.8999999999999993E+37</v>
      </c>
      <c r="L250" s="20">
        <v>668.96</v>
      </c>
      <c r="M250" s="20">
        <v>664.82399999999996</v>
      </c>
      <c r="N250" s="20">
        <v>869.08799999999997</v>
      </c>
      <c r="O250" s="20">
        <v>578.58100000000002</v>
      </c>
      <c r="P250" s="20">
        <v>49.302</v>
      </c>
      <c r="Q250" s="20">
        <v>341.15</v>
      </c>
      <c r="R250" s="20">
        <v>422.99799999999999</v>
      </c>
      <c r="S250" s="20">
        <v>414.505</v>
      </c>
      <c r="T250" s="20">
        <v>325.92399999999998</v>
      </c>
      <c r="U250" s="20">
        <v>230.39099999999999</v>
      </c>
      <c r="V250" s="20">
        <v>56.451000000000001</v>
      </c>
      <c r="W250" s="20">
        <v>339.416</v>
      </c>
      <c r="X250" s="20">
        <v>715.87400000000002</v>
      </c>
      <c r="Y250" s="20">
        <v>74.852999999999994</v>
      </c>
      <c r="Z250" s="20">
        <v>347.00700000000001</v>
      </c>
      <c r="AA250" s="20">
        <v>163.6</v>
      </c>
      <c r="AB250" s="20">
        <v>384.53300000000002</v>
      </c>
      <c r="AC250" s="20">
        <v>123.724</v>
      </c>
      <c r="AD250" s="20">
        <v>343.41</v>
      </c>
      <c r="AE250" s="20">
        <v>89.988</v>
      </c>
      <c r="AF250" s="50">
        <f>IFERROR(AVERAGE(INDEX(AJ:AJ,IFERROR(MATCH($B250-Annex!$B$4/60,$B:$B),2)):AJ250),IF(Data!$B$2="",0,"-"))</f>
        <v>93.233694934806934</v>
      </c>
      <c r="AG250" s="50">
        <f>IFERROR(AVERAGE(INDEX(AK:AK,IFERROR(MATCH($B250-Annex!$B$4/60,$B:$B),2)):AK250),IF(Data!$B$2="",0,"-"))</f>
        <v>-3.1821428571428569E+35</v>
      </c>
      <c r="AH250" s="50">
        <f>IFERROR(AVERAGE(INDEX(AL:AL,IFERROR(MATCH($B250-Annex!$B$4/60,$B:$B),2)):AL250),IF(Data!$B$2="",0,"-"))</f>
        <v>2.7124680237690737</v>
      </c>
      <c r="AI250" s="50">
        <f>IFERROR(AVERAGE(INDEX(AM:AM,IFERROR(MATCH($B250-Annex!$B$4/60,$B:$B),2)):AM250),IF(Data!$B$2="",0,"-"))</f>
        <v>1.8945489008374505</v>
      </c>
      <c r="AJ250" s="50">
        <f>IFERROR((5.670373*10^-8*(AN250+273.15)^4+((Annex!$B$5+Annex!$B$6)*(AN250-J250)+Annex!$B$7*(AN250-INDEX(AN:AN,IFERROR(MATCH($B250-Annex!$B$9/60,$B:$B),2)))/(60*($B250-INDEX($B:$B,IFERROR(MATCH($B250-Annex!$B$9/60,$B:$B),2)))))/Annex!$B$8)/1000,IF(Data!$B$2="",0,"-"))</f>
        <v>76.649450276025632</v>
      </c>
      <c r="AK250" s="50">
        <f>IFERROR((5.670373*10^-8*(AO250+273.15)^4+((Annex!$B$5+Annex!$B$6)*(AO250-M250)+Annex!$B$7*(AO250-INDEX(AO:AO,IFERROR(MATCH($B250-Annex!$B$9/60,$B:$B),2)))/(60*($B250-INDEX($B:$B,IFERROR(MATCH($B250-Annex!$B$9/60,$B:$B),2)))))/Annex!$B$8)/1000,IF(Data!$B$2="",0,"-"))</f>
        <v>24.709438341849644</v>
      </c>
      <c r="AL250" s="50">
        <f>IFERROR((5.670373*10^-8*(AP250+273.15)^4+((Annex!$B$5+Annex!$B$6)*(AP250-P250)+Annex!$B$7*(AP250-INDEX(AP:AP,IFERROR(MATCH($B250-Annex!$B$9/60,$B:$B),2)))/(60*($B250-INDEX($B:$B,IFERROR(MATCH($B250-Annex!$B$9/60,$B:$B),2)))))/Annex!$B$8)/1000,IF(Data!$B$2="",0,"-"))</f>
        <v>-5.6753586961187805</v>
      </c>
      <c r="AM250" s="50">
        <f>IFERROR((5.670373*10^-8*(AQ250+273.15)^4+((Annex!$B$5+Annex!$B$6)*(AQ250-S250)+Annex!$B$7*(AQ250-INDEX(AQ:AQ,IFERROR(MATCH($B250-Annex!$B$9/60,$B:$B),2)))/(60*($B250-INDEX($B:$B,IFERROR(MATCH($B250-Annex!$B$9/60,$B:$B),2)))))/Annex!$B$8)/1000,IF(Data!$B$2="",0,"-"))</f>
        <v>-33.030332737029156</v>
      </c>
      <c r="AN250" s="20">
        <v>840.91800000000001</v>
      </c>
      <c r="AO250" s="20">
        <v>407.262</v>
      </c>
      <c r="AP250" s="20">
        <v>139.35400000000001</v>
      </c>
      <c r="AQ250" s="20">
        <v>227.00700000000001</v>
      </c>
      <c r="AR250" s="20">
        <v>660.91499999999996</v>
      </c>
      <c r="AS250" s="20">
        <v>131.626</v>
      </c>
      <c r="AT250" s="20">
        <v>513.12400000000002</v>
      </c>
      <c r="AU250" s="50">
        <f>IFERROR(AVERAGE(INDEX(BA:BA,IFERROR(MATCH($B250-Annex!$B$4/60,$B:$B),2)):BA250),IF(Data!$B$2="",0,"-"))</f>
        <v>99.864362360483867</v>
      </c>
      <c r="AV250" s="50">
        <f>IFERROR(AVERAGE(INDEX(BB:BB,IFERROR(MATCH($B250-Annex!$B$4/60,$B:$B),2)):BB250),IF(Data!$B$2="",0,"-"))</f>
        <v>4.6688037248671947E+141</v>
      </c>
      <c r="AW250" s="50">
        <f>IFERROR(AVERAGE(INDEX(BC:BC,IFERROR(MATCH($B250-Annex!$B$4/60,$B:$B),2)):BC250),IF(Data!$B$2="",0,"-"))</f>
        <v>20.258291069685182</v>
      </c>
      <c r="AX250" s="50">
        <f>IFERROR(AVERAGE(INDEX(BD:BD,IFERROR(MATCH($B250-Annex!$B$4/60,$B:$B),2)):BD250),IF(Data!$B$2="",0,"-"))</f>
        <v>-6.0232299809788472</v>
      </c>
      <c r="AY250" s="50">
        <f>IFERROR(AVERAGE(INDEX(BE:BE,IFERROR(MATCH($B250-Annex!$B$4/60,$B:$B),2)):BE250),IF(Data!$B$2="",0,"-"))</f>
        <v>7.0824328040269631</v>
      </c>
      <c r="AZ250" s="50">
        <f>IFERROR(AVERAGE(INDEX(BF:BF,IFERROR(MATCH($B250-Annex!$B$4/60,$B:$B),2)):BF250),IF(Data!$B$2="",0,"-"))</f>
        <v>4.3831116424034269</v>
      </c>
      <c r="BA250" s="50">
        <f>IFERROR((5.670373*10^-8*(BG250+273.15)^4+((Annex!$B$5+Annex!$B$6)*(BG250-J250)+Annex!$B$7*(BG250-INDEX(BG:BG,IFERROR(MATCH($B250-Annex!$B$9/60,$B:$B),2)))/(60*($B250-INDEX($B:$B,IFERROR(MATCH($B250-Annex!$B$9/60,$B:$B),2)))))/Annex!$B$8)/1000,IF(Data!$B$2="",0,"-"))</f>
        <v>81.883317943396392</v>
      </c>
      <c r="BB250" s="50">
        <f>IFERROR((5.670373*10^-8*(BH250+273.15)^4+((Annex!$B$5+Annex!$B$6)*(BH250-M250)+Annex!$B$7*(BH250-INDEX(BH:BH,IFERROR(MATCH($B250-Annex!$B$9/60,$B:$B),2)))/(60*($B250-INDEX($B:$B,IFERROR(MATCH($B250-Annex!$B$9/60,$B:$B),2)))))/Annex!$B$8)/1000,IF(Data!$B$2="",0,"-"))</f>
        <v>-4.8214284621783624E+37</v>
      </c>
      <c r="BC250" s="50">
        <f>IFERROR((5.670373*10^-8*(BI250+273.15)^4+((Annex!$B$5+Annex!$B$6)*(BI250-P250)+Annex!$B$7*(BI250-INDEX(BI:BI,IFERROR(MATCH($B250-Annex!$B$9/60,$B:$B),2)))/(60*($B250-INDEX($B:$B,IFERROR(MATCH($B250-Annex!$B$9/60,$B:$B),2)))))/Annex!$B$8)/1000,IF(Data!$B$2="",0,"-"))</f>
        <v>22.091388380477198</v>
      </c>
      <c r="BD250" s="50">
        <f>IFERROR((5.670373*10^-8*(BJ250+273.15)^4+((Annex!$B$5+Annex!$B$6)*(BJ250-S250)+Annex!$B$7*(BJ250-INDEX(BJ:BJ,IFERROR(MATCH($B250-Annex!$B$9/60,$B:$B),2)))/(60*($B250-INDEX($B:$B,IFERROR(MATCH($B250-Annex!$B$9/60,$B:$B),2)))))/Annex!$B$8)/1000,IF(Data!$B$2="",0,"-"))</f>
        <v>-48.948353435234047</v>
      </c>
      <c r="BE250" s="50">
        <f>IFERROR((5.670373*10^-8*(BK250+273.15)^4+((Annex!$B$5+Annex!$B$6)*(BK250-V250)+Annex!$B$7*(BK250-INDEX(BK:BK,IFERROR(MATCH($B250-Annex!$B$9/60,$B:$B),2)))/(60*($B250-INDEX($B:$B,IFERROR(MATCH($B250-Annex!$B$9/60,$B:$B),2)))))/Annex!$B$8)/1000,IF(Data!$B$2="",0,"-"))</f>
        <v>6.8818115723113111</v>
      </c>
      <c r="BF250" s="50">
        <f>IFERROR((5.670373*10^-8*(BL250+273.15)^4+((Annex!$B$5+Annex!$B$6)*(BL250-Y250)+Annex!$B$7*(BL250-INDEX(BL:BL,IFERROR(MATCH($B250-Annex!$B$9/60,$B:$B),2)))/(60*($B250-INDEX($B:$B,IFERROR(MATCH($B250-Annex!$B$9/60,$B:$B),2)))))/Annex!$B$8)/1000,IF(Data!$B$2="",0,"-"))</f>
        <v>4.4390429562729627</v>
      </c>
      <c r="BG250" s="20">
        <v>858.33</v>
      </c>
      <c r="BH250" s="20">
        <v>1155.3699999999999</v>
      </c>
      <c r="BI250" s="20">
        <v>399.55399999999997</v>
      </c>
      <c r="BJ250" s="20">
        <v>82.27</v>
      </c>
      <c r="BK250" s="20">
        <v>186.03</v>
      </c>
      <c r="BL250" s="20">
        <v>146.23699999999999</v>
      </c>
    </row>
    <row r="251" spans="1:64" x14ac:dyDescent="0.3">
      <c r="A251" s="5">
        <v>250</v>
      </c>
      <c r="B251" s="19">
        <v>22.735166667262092</v>
      </c>
      <c r="C251" s="20">
        <v>125.943048</v>
      </c>
      <c r="D251" s="20">
        <v>120.12742900000001</v>
      </c>
      <c r="E251" s="20">
        <v>153.78699499999999</v>
      </c>
      <c r="F251" s="49">
        <f>IFERROR(SUM(C251:E251),IF(Data!$B$2="",0,"-"))</f>
        <v>399.85747200000003</v>
      </c>
      <c r="G251" s="50">
        <f>IFERROR(F251-Annex!$B$10,IF(Data!$B$2="",0,"-"))</f>
        <v>123.22947200000004</v>
      </c>
      <c r="H251" s="50">
        <f>IFERROR(-14000*(G251-INDEX(G:G,IFERROR(MATCH($B251-Annex!$B$11/60,$B:$B),2)))/(60*($B251-INDEX($B:$B,IFERROR(MATCH($B251-Annex!$B$11/60,$B:$B),2)))),IF(Data!$B$2="",0,"-"))</f>
        <v>847.06542520782614</v>
      </c>
      <c r="I251" s="20">
        <v>1.23571192</v>
      </c>
      <c r="J251" s="20">
        <v>538.99</v>
      </c>
      <c r="K251" s="20">
        <v>9.8999999999999993E+37</v>
      </c>
      <c r="L251" s="20">
        <v>524.27200000000005</v>
      </c>
      <c r="M251" s="20">
        <v>587.971</v>
      </c>
      <c r="N251" s="20">
        <v>726.721</v>
      </c>
      <c r="O251" s="20">
        <v>377.93799999999999</v>
      </c>
      <c r="P251" s="20">
        <v>39.661000000000001</v>
      </c>
      <c r="Q251" s="20">
        <v>291.75799999999998</v>
      </c>
      <c r="R251" s="20">
        <v>183.06800000000001</v>
      </c>
      <c r="S251" s="20">
        <v>459.53300000000002</v>
      </c>
      <c r="T251" s="20">
        <v>256.709</v>
      </c>
      <c r="U251" s="20">
        <v>144.90700000000001</v>
      </c>
      <c r="V251" s="20">
        <v>51.252000000000002</v>
      </c>
      <c r="W251" s="20">
        <v>171.74299999999999</v>
      </c>
      <c r="X251" s="20">
        <v>618.08900000000006</v>
      </c>
      <c r="Y251" s="20">
        <v>68.245000000000005</v>
      </c>
      <c r="Z251" s="20">
        <v>86.432000000000002</v>
      </c>
      <c r="AA251" s="20">
        <v>72.707999999999998</v>
      </c>
      <c r="AB251" s="20">
        <v>348.62700000000001</v>
      </c>
      <c r="AC251" s="20">
        <v>100.117</v>
      </c>
      <c r="AD251" s="20">
        <v>329.084</v>
      </c>
      <c r="AE251" s="20">
        <v>75.152000000000001</v>
      </c>
      <c r="AF251" s="50">
        <f>IFERROR(AVERAGE(INDEX(AJ:AJ,IFERROR(MATCH($B251-Annex!$B$4/60,$B:$B),2)):AJ251),IF(Data!$B$2="",0,"-"))</f>
        <v>87.812583956165412</v>
      </c>
      <c r="AG251" s="50">
        <f>IFERROR(AVERAGE(INDEX(AK:AK,IFERROR(MATCH($B251-Annex!$B$4/60,$B:$B),2)):AK251),IF(Data!$B$2="",0,"-"))</f>
        <v>-3.1821428571428569E+35</v>
      </c>
      <c r="AH251" s="50">
        <f>IFERROR(AVERAGE(INDEX(AL:AL,IFERROR(MATCH($B251-Annex!$B$4/60,$B:$B),2)):AL251),IF(Data!$B$2="",0,"-"))</f>
        <v>-0.12793963819047199</v>
      </c>
      <c r="AI251" s="50">
        <f>IFERROR(AVERAGE(INDEX(AM:AM,IFERROR(MATCH($B251-Annex!$B$4/60,$B:$B),2)):AM251),IF(Data!$B$2="",0,"-"))</f>
        <v>-1.9166650423192257</v>
      </c>
      <c r="AJ251" s="50">
        <f>IFERROR((5.670373*10^-8*(AN251+273.15)^4+((Annex!$B$5+Annex!$B$6)*(AN251-J251)+Annex!$B$7*(AN251-INDEX(AN:AN,IFERROR(MATCH($B251-Annex!$B$9/60,$B:$B),2)))/(60*($B251-INDEX($B:$B,IFERROR(MATCH($B251-Annex!$B$9/60,$B:$B),2)))))/Annex!$B$8)/1000,IF(Data!$B$2="",0,"-"))</f>
        <v>57.83023822738253</v>
      </c>
      <c r="AK251" s="50">
        <f>IFERROR((5.670373*10^-8*(AO251+273.15)^4+((Annex!$B$5+Annex!$B$6)*(AO251-M251)+Annex!$B$7*(AO251-INDEX(AO:AO,IFERROR(MATCH($B251-Annex!$B$9/60,$B:$B),2)))/(60*($B251-INDEX($B:$B,IFERROR(MATCH($B251-Annex!$B$9/60,$B:$B),2)))))/Annex!$B$8)/1000,IF(Data!$B$2="",0,"-"))</f>
        <v>29.627106955993877</v>
      </c>
      <c r="AL251" s="50">
        <f>IFERROR((5.670373*10^-8*(AP251+273.15)^4+((Annex!$B$5+Annex!$B$6)*(AP251-P251)+Annex!$B$7*(AP251-INDEX(AP:AP,IFERROR(MATCH($B251-Annex!$B$9/60,$B:$B),2)))/(60*($B251-INDEX($B:$B,IFERROR(MATCH($B251-Annex!$B$9/60,$B:$B),2)))))/Annex!$B$8)/1000,IF(Data!$B$2="",0,"-"))</f>
        <v>-16.010741821010839</v>
      </c>
      <c r="AM251" s="50">
        <f>IFERROR((5.670373*10^-8*(AQ251+273.15)^4+((Annex!$B$5+Annex!$B$6)*(AQ251-S251)+Annex!$B$7*(AQ251-INDEX(AQ:AQ,IFERROR(MATCH($B251-Annex!$B$9/60,$B:$B),2)))/(60*($B251-INDEX($B:$B,IFERROR(MATCH($B251-Annex!$B$9/60,$B:$B),2)))))/Annex!$B$8)/1000,IF(Data!$B$2="",0,"-"))</f>
        <v>-183.41258010169088</v>
      </c>
      <c r="AN251" s="20">
        <v>815.90499999999997</v>
      </c>
      <c r="AO251" s="20">
        <v>426.91399999999999</v>
      </c>
      <c r="AP251" s="20">
        <v>123.22799999999999</v>
      </c>
      <c r="AQ251" s="20">
        <v>37.493000000000002</v>
      </c>
      <c r="AR251" s="20">
        <v>649.87599999999998</v>
      </c>
      <c r="AS251" s="20">
        <v>133.20699999999999</v>
      </c>
      <c r="AT251" s="20">
        <v>484.90100000000001</v>
      </c>
      <c r="AU251" s="50">
        <f>IFERROR(AVERAGE(INDEX(BA:BA,IFERROR(MATCH($B251-Annex!$B$4/60,$B:$B),2)):BA251),IF(Data!$B$2="",0,"-"))</f>
        <v>90.672477809075744</v>
      </c>
      <c r="AV251" s="50">
        <f>IFERROR(AVERAGE(INDEX(BB:BB,IFERROR(MATCH($B251-Annex!$B$4/60,$B:$B),2)):BB251),IF(Data!$B$2="",0,"-"))</f>
        <v>3.8906697707226619E+141</v>
      </c>
      <c r="AW251" s="50">
        <f>IFERROR(AVERAGE(INDEX(BC:BC,IFERROR(MATCH($B251-Annex!$B$4/60,$B:$B),2)):BC251),IF(Data!$B$2="",0,"-"))</f>
        <v>19.883315059462884</v>
      </c>
      <c r="AX251" s="50">
        <f>IFERROR(AVERAGE(INDEX(BD:BD,IFERROR(MATCH($B251-Annex!$B$4/60,$B:$B),2)):BD251),IF(Data!$B$2="",0,"-"))</f>
        <v>-6.4337044991141701</v>
      </c>
      <c r="AY251" s="50">
        <f>IFERROR(AVERAGE(INDEX(BE:BE,IFERROR(MATCH($B251-Annex!$B$4/60,$B:$B),2)):BE251),IF(Data!$B$2="",0,"-"))</f>
        <v>6.7998428500672032</v>
      </c>
      <c r="AZ251" s="50">
        <f>IFERROR(AVERAGE(INDEX(BF:BF,IFERROR(MATCH($B251-Annex!$B$4/60,$B:$B),2)):BF251),IF(Data!$B$2="",0,"-"))</f>
        <v>4.2908440301203603</v>
      </c>
      <c r="BA251" s="50">
        <f>IFERROR((5.670373*10^-8*(BG251+273.15)^4+((Annex!$B$5+Annex!$B$6)*(BG251-J251)+Annex!$B$7*(BG251-INDEX(BG:BG,IFERROR(MATCH($B251-Annex!$B$9/60,$B:$B),2)))/(60*($B251-INDEX($B:$B,IFERROR(MATCH($B251-Annex!$B$9/60,$B:$B),2)))))/Annex!$B$8)/1000,IF(Data!$B$2="",0,"-"))</f>
        <v>39.483845185887745</v>
      </c>
      <c r="BB251" s="50">
        <f>IFERROR((5.670373*10^-8*(BH251+273.15)^4+((Annex!$B$5+Annex!$B$6)*(BH251-M251)+Annex!$B$7*(BH251-INDEX(BH:BH,IFERROR(MATCH($B251-Annex!$B$9/60,$B:$B),2)))/(60*($B251-INDEX($B:$B,IFERROR(MATCH($B251-Annex!$B$9/60,$B:$B),2)))))/Annex!$B$8)/1000,IF(Data!$B$2="",0,"-"))</f>
        <v>-5.1716420216600884E+37</v>
      </c>
      <c r="BC251" s="50">
        <f>IFERROR((5.670373*10^-8*(BI251+273.15)^4+((Annex!$B$5+Annex!$B$6)*(BI251-P251)+Annex!$B$7*(BI251-INDEX(BI:BI,IFERROR(MATCH($B251-Annex!$B$9/60,$B:$B),2)))/(60*($B251-INDEX($B:$B,IFERROR(MATCH($B251-Annex!$B$9/60,$B:$B),2)))))/Annex!$B$8)/1000,IF(Data!$B$2="",0,"-"))</f>
        <v>16.282716759429281</v>
      </c>
      <c r="BD251" s="50">
        <f>IFERROR((5.670373*10^-8*(BJ251+273.15)^4+((Annex!$B$5+Annex!$B$6)*(BJ251-S251)+Annex!$B$7*(BJ251-INDEX(BJ:BJ,IFERROR(MATCH($B251-Annex!$B$9/60,$B:$B),2)))/(60*($B251-INDEX($B:$B,IFERROR(MATCH($B251-Annex!$B$9/60,$B:$B),2)))))/Annex!$B$8)/1000,IF(Data!$B$2="",0,"-"))</f>
        <v>-15.319082184900298</v>
      </c>
      <c r="BE251" s="50">
        <f>IFERROR((5.670373*10^-8*(BK251+273.15)^4+((Annex!$B$5+Annex!$B$6)*(BK251-V251)+Annex!$B$7*(BK251-INDEX(BK:BK,IFERROR(MATCH($B251-Annex!$B$9/60,$B:$B),2)))/(60*($B251-INDEX($B:$B,IFERROR(MATCH($B251-Annex!$B$9/60,$B:$B),2)))))/Annex!$B$8)/1000,IF(Data!$B$2="",0,"-"))</f>
        <v>4.9542738015883971</v>
      </c>
      <c r="BF251" s="50">
        <f>IFERROR((5.670373*10^-8*(BL251+273.15)^4+((Annex!$B$5+Annex!$B$6)*(BL251-Y251)+Annex!$B$7*(BL251-INDEX(BL:BL,IFERROR(MATCH($B251-Annex!$B$9/60,$B:$B),2)))/(60*($B251-INDEX($B:$B,IFERROR(MATCH($B251-Annex!$B$9/60,$B:$B),2)))))/Annex!$B$8)/1000,IF(Data!$B$2="",0,"-"))</f>
        <v>3.5840870424443918</v>
      </c>
      <c r="BG251" s="20">
        <v>805.71799999999996</v>
      </c>
      <c r="BH251" s="20">
        <v>853.81799999999998</v>
      </c>
      <c r="BI251" s="20">
        <v>393.29700000000003</v>
      </c>
      <c r="BJ251" s="20">
        <v>141.827</v>
      </c>
      <c r="BK251" s="20">
        <v>184.27699999999999</v>
      </c>
      <c r="BL251" s="20">
        <v>145.59399999999999</v>
      </c>
    </row>
    <row r="252" spans="1:64" x14ac:dyDescent="0.3">
      <c r="A252" s="5">
        <v>251</v>
      </c>
      <c r="B252" s="19">
        <v>22.821333333849907</v>
      </c>
      <c r="C252" s="20">
        <v>126.200971</v>
      </c>
      <c r="D252" s="20">
        <v>120.363603</v>
      </c>
      <c r="E252" s="20">
        <v>154.38020299999999</v>
      </c>
      <c r="F252" s="49">
        <f>IFERROR(SUM(C252:E252),IF(Data!$B$2="",0,"-"))</f>
        <v>400.94477699999999</v>
      </c>
      <c r="G252" s="50">
        <f>IFERROR(F252-Annex!$B$10,IF(Data!$B$2="",0,"-"))</f>
        <v>124.316777</v>
      </c>
      <c r="H252" s="50">
        <f>IFERROR(-14000*(G252-INDEX(G:G,IFERROR(MATCH($B252-Annex!$B$11/60,$B:$B),2)))/(60*($B252-INDEX($B:$B,IFERROR(MATCH($B252-Annex!$B$11/60,$B:$B),2)))),IF(Data!$B$2="",0,"-"))</f>
        <v>452.27531759335335</v>
      </c>
      <c r="I252" s="20">
        <v>1.07081187</v>
      </c>
      <c r="J252" s="20">
        <v>85.266000000000005</v>
      </c>
      <c r="K252" s="20">
        <v>9.8999999999999993E+37</v>
      </c>
      <c r="L252" s="20">
        <v>203.33600000000001</v>
      </c>
      <c r="M252" s="20">
        <v>591.79399999999998</v>
      </c>
      <c r="N252" s="20">
        <v>676.10599999999999</v>
      </c>
      <c r="O252" s="20">
        <v>210.167</v>
      </c>
      <c r="P252" s="20">
        <v>43.250999999999998</v>
      </c>
      <c r="Q252" s="20">
        <v>355.10700000000003</v>
      </c>
      <c r="R252" s="20">
        <v>142.31800000000001</v>
      </c>
      <c r="S252" s="20">
        <v>334.202</v>
      </c>
      <c r="T252" s="20">
        <v>395.41699999999997</v>
      </c>
      <c r="U252" s="20">
        <v>98.909000000000006</v>
      </c>
      <c r="V252" s="20">
        <v>46.094999999999999</v>
      </c>
      <c r="W252" s="20">
        <v>238.631</v>
      </c>
      <c r="X252" s="20">
        <v>336.66800000000001</v>
      </c>
      <c r="Y252" s="20">
        <v>54.155000000000001</v>
      </c>
      <c r="Z252" s="20">
        <v>189.09700000000001</v>
      </c>
      <c r="AA252" s="20">
        <v>73.611999999999995</v>
      </c>
      <c r="AB252" s="20">
        <v>228.286</v>
      </c>
      <c r="AC252" s="20">
        <v>69.885000000000005</v>
      </c>
      <c r="AD252" s="20">
        <v>76.960999999999999</v>
      </c>
      <c r="AE252" s="20">
        <v>63.540999999999997</v>
      </c>
      <c r="AF252" s="50">
        <f>IFERROR(AVERAGE(INDEX(AJ:AJ,IFERROR(MATCH($B252-Annex!$B$4/60,$B:$B),2)):AJ252),IF(Data!$B$2="",0,"-"))</f>
        <v>80.513651052928054</v>
      </c>
      <c r="AG252" s="50">
        <f>IFERROR(AVERAGE(INDEX(AK:AK,IFERROR(MATCH($B252-Annex!$B$4/60,$B:$B),2)):AK252),IF(Data!$B$2="",0,"-"))</f>
        <v>-3.1821428571428569E+35</v>
      </c>
      <c r="AH252" s="50">
        <f>IFERROR(AVERAGE(INDEX(AL:AL,IFERROR(MATCH($B252-Annex!$B$4/60,$B:$B),2)):AL252),IF(Data!$B$2="",0,"-"))</f>
        <v>-2.7365804060714543</v>
      </c>
      <c r="AI252" s="50">
        <f>IFERROR(AVERAGE(INDEX(AM:AM,IFERROR(MATCH($B252-Annex!$B$4/60,$B:$B),2)):AM252),IF(Data!$B$2="",0,"-"))</f>
        <v>-12.032196284695983</v>
      </c>
      <c r="AJ252" s="50">
        <f>IFERROR((5.670373*10^-8*(AN252+273.15)^4+((Annex!$B$5+Annex!$B$6)*(AN252-J252)+Annex!$B$7*(AN252-INDEX(AN:AN,IFERROR(MATCH($B252-Annex!$B$9/60,$B:$B),2)))/(60*($B252-INDEX($B:$B,IFERROR(MATCH($B252-Annex!$B$9/60,$B:$B),2)))))/Annex!$B$8)/1000,IF(Data!$B$2="",0,"-"))</f>
        <v>44.741955243634479</v>
      </c>
      <c r="AK252" s="50">
        <f>IFERROR((5.670373*10^-8*(AO252+273.15)^4+((Annex!$B$5+Annex!$B$6)*(AO252-M252)+Annex!$B$7*(AO252-INDEX(AO:AO,IFERROR(MATCH($B252-Annex!$B$9/60,$B:$B),2)))/(60*($B252-INDEX($B:$B,IFERROR(MATCH($B252-Annex!$B$9/60,$B:$B),2)))))/Annex!$B$8)/1000,IF(Data!$B$2="",0,"-"))</f>
        <v>49.447172231888359</v>
      </c>
      <c r="AL252" s="50">
        <f>IFERROR((5.670373*10^-8*(AP252+273.15)^4+((Annex!$B$5+Annex!$B$6)*(AP252-P252)+Annex!$B$7*(AP252-INDEX(AP:AP,IFERROR(MATCH($B252-Annex!$B$9/60,$B:$B),2)))/(60*($B252-INDEX($B:$B,IFERROR(MATCH($B252-Annex!$B$9/60,$B:$B),2)))))/Annex!$B$8)/1000,IF(Data!$B$2="",0,"-"))</f>
        <v>-14.296875552348641</v>
      </c>
      <c r="AM252" s="50">
        <f>IFERROR((5.670373*10^-8*(AQ252+273.15)^4+((Annex!$B$5+Annex!$B$6)*(AQ252-S252)+Annex!$B$7*(AQ252-INDEX(AQ:AQ,IFERROR(MATCH($B252-Annex!$B$9/60,$B:$B),2)))/(60*($B252-INDEX($B:$B,IFERROR(MATCH($B252-Annex!$B$9/60,$B:$B),2)))))/Annex!$B$8)/1000,IF(Data!$B$2="",0,"-"))</f>
        <v>-86.39321384299717</v>
      </c>
      <c r="AN252" s="20">
        <v>768.31</v>
      </c>
      <c r="AO252" s="20">
        <v>474.17500000000001</v>
      </c>
      <c r="AP252" s="20">
        <v>106.492</v>
      </c>
      <c r="AQ252" s="20">
        <v>69.081000000000003</v>
      </c>
      <c r="AR252" s="20">
        <v>635.03800000000001</v>
      </c>
      <c r="AS252" s="20">
        <v>134.90199999999999</v>
      </c>
      <c r="AT252" s="20">
        <v>169.13</v>
      </c>
      <c r="AU252" s="50">
        <f>IFERROR(AVERAGE(INDEX(BA:BA,IFERROR(MATCH($B252-Annex!$B$4/60,$B:$B),2)):BA252),IF(Data!$B$2="",0,"-"))</f>
        <v>75.103609331469642</v>
      </c>
      <c r="AV252" s="50">
        <f>IFERROR(AVERAGE(INDEX(BB:BB,IFERROR(MATCH($B252-Annex!$B$4/60,$B:$B),2)):BB252),IF(Data!$B$2="",0,"-"))</f>
        <v>3.1125358165781298E+141</v>
      </c>
      <c r="AW252" s="50">
        <f>IFERROR(AVERAGE(INDEX(BC:BC,IFERROR(MATCH($B252-Annex!$B$4/60,$B:$B),2)):BC252),IF(Data!$B$2="",0,"-"))</f>
        <v>18.479144927546866</v>
      </c>
      <c r="AX252" s="50">
        <f>IFERROR(AVERAGE(INDEX(BD:BD,IFERROR(MATCH($B252-Annex!$B$4/60,$B:$B),2)):BD252),IF(Data!$B$2="",0,"-"))</f>
        <v>-15.089407586157046</v>
      </c>
      <c r="AY252" s="50">
        <f>IFERROR(AVERAGE(INDEX(BE:BE,IFERROR(MATCH($B252-Annex!$B$4/60,$B:$B),2)):BE252),IF(Data!$B$2="",0,"-"))</f>
        <v>6.1378611072035847</v>
      </c>
      <c r="AZ252" s="50">
        <f>IFERROR(AVERAGE(INDEX(BF:BF,IFERROR(MATCH($B252-Annex!$B$4/60,$B:$B),2)):BF252),IF(Data!$B$2="",0,"-"))</f>
        <v>4.0156744359198493</v>
      </c>
      <c r="BA252" s="50">
        <f>IFERROR((5.670373*10^-8*(BG252+273.15)^4+((Annex!$B$5+Annex!$B$6)*(BG252-J252)+Annex!$B$7*(BG252-INDEX(BG:BG,IFERROR(MATCH($B252-Annex!$B$9/60,$B:$B),2)))/(60*($B252-INDEX($B:$B,IFERROR(MATCH($B252-Annex!$B$9/60,$B:$B),2)))))/Annex!$B$8)/1000,IF(Data!$B$2="",0,"-"))</f>
        <v>-6.064829416768764</v>
      </c>
      <c r="BB252" s="50">
        <f>IFERROR((5.670373*10^-8*(BH252+273.15)^4+((Annex!$B$5+Annex!$B$6)*(BH252-M252)+Annex!$B$7*(BH252-INDEX(BH:BH,IFERROR(MATCH($B252-Annex!$B$9/60,$B:$B),2)))/(60*($B252-INDEX($B:$B,IFERROR(MATCH($B252-Annex!$B$9/60,$B:$B),2)))))/Annex!$B$8)/1000,IF(Data!$B$2="",0,"-"))</f>
        <v>-329.29663137383108</v>
      </c>
      <c r="BC252" s="50">
        <f>IFERROR((5.670373*10^-8*(BI252+273.15)^4+((Annex!$B$5+Annex!$B$6)*(BI252-P252)+Annex!$B$7*(BI252-INDEX(BI:BI,IFERROR(MATCH($B252-Annex!$B$9/60,$B:$B),2)))/(60*($B252-INDEX($B:$B,IFERROR(MATCH($B252-Annex!$B$9/60,$B:$B),2)))))/Annex!$B$8)/1000,IF(Data!$B$2="",0,"-"))</f>
        <v>9.3712546545848099</v>
      </c>
      <c r="BD252" s="50">
        <f>IFERROR((5.670373*10^-8*(BJ252+273.15)^4+((Annex!$B$5+Annex!$B$6)*(BJ252-S252)+Annex!$B$7*(BJ252-INDEX(BJ:BJ,IFERROR(MATCH($B252-Annex!$B$9/60,$B:$B),2)))/(60*($B252-INDEX($B:$B,IFERROR(MATCH($B252-Annex!$B$9/60,$B:$B),2)))))/Annex!$B$8)/1000,IF(Data!$B$2="",0,"-"))</f>
        <v>-28.022684050928092</v>
      </c>
      <c r="BE252" s="50">
        <f>IFERROR((5.670373*10^-8*(BK252+273.15)^4+((Annex!$B$5+Annex!$B$6)*(BK252-V252)+Annex!$B$7*(BK252-INDEX(BK:BK,IFERROR(MATCH($B252-Annex!$B$9/60,$B:$B),2)))/(60*($B252-INDEX($B:$B,IFERROR(MATCH($B252-Annex!$B$9/60,$B:$B),2)))))/Annex!$B$8)/1000,IF(Data!$B$2="",0,"-"))</f>
        <v>2.4259467564228334</v>
      </c>
      <c r="BF252" s="50">
        <f>IFERROR((5.670373*10^-8*(BL252+273.15)^4+((Annex!$B$5+Annex!$B$6)*(BL252-Y252)+Annex!$B$7*(BL252-INDEX(BL:BL,IFERROR(MATCH($B252-Annex!$B$9/60,$B:$B),2)))/(60*($B252-INDEX($B:$B,IFERROR(MATCH($B252-Annex!$B$9/60,$B:$B),2)))))/Annex!$B$8)/1000,IF(Data!$B$2="",0,"-"))</f>
        <v>2.4560805971438047</v>
      </c>
      <c r="BG252" s="20">
        <v>714.21</v>
      </c>
      <c r="BH252" s="20">
        <v>483.548</v>
      </c>
      <c r="BI252" s="20">
        <v>382.548</v>
      </c>
      <c r="BJ252" s="20">
        <v>39.607999999999997</v>
      </c>
      <c r="BK252" s="20">
        <v>180.22</v>
      </c>
      <c r="BL252" s="20">
        <v>143.761</v>
      </c>
    </row>
    <row r="253" spans="1:64" x14ac:dyDescent="0.3">
      <c r="A253" s="5">
        <v>252</v>
      </c>
      <c r="B253" s="19">
        <v>22.917500009061769</v>
      </c>
      <c r="C253" s="20">
        <v>126.188759</v>
      </c>
      <c r="D253" s="20">
        <v>120.24470100000001</v>
      </c>
      <c r="E253" s="20">
        <v>154.890308</v>
      </c>
      <c r="F253" s="49">
        <f>IFERROR(SUM(C253:E253),IF(Data!$B$2="",0,"-"))</f>
        <v>401.32376800000003</v>
      </c>
      <c r="G253" s="50">
        <f>IFERROR(F253-Annex!$B$10,IF(Data!$B$2="",0,"-"))</f>
        <v>124.69576800000004</v>
      </c>
      <c r="H253" s="50">
        <f>IFERROR(-14000*(G253-INDEX(G:G,IFERROR(MATCH($B253-Annex!$B$11/60,$B:$B),2)))/(60*($B253-INDEX($B:$B,IFERROR(MATCH($B253-Annex!$B$11/60,$B:$B),2)))),IF(Data!$B$2="",0,"-"))</f>
        <v>288.76368911809817</v>
      </c>
      <c r="I253" s="20">
        <v>0.86520211599999997</v>
      </c>
      <c r="J253" s="20">
        <v>74.742000000000004</v>
      </c>
      <c r="K253" s="20">
        <v>9.8999999999999993E+37</v>
      </c>
      <c r="L253" s="20">
        <v>103.80500000000001</v>
      </c>
      <c r="M253" s="20">
        <v>587.32000000000005</v>
      </c>
      <c r="N253" s="20">
        <v>237.876</v>
      </c>
      <c r="O253" s="20">
        <v>137.81299999999999</v>
      </c>
      <c r="P253" s="20">
        <v>31.431999999999999</v>
      </c>
      <c r="Q253" s="20">
        <v>478.69</v>
      </c>
      <c r="R253" s="20">
        <v>80.415000000000006</v>
      </c>
      <c r="S253" s="20">
        <v>367.48899999999998</v>
      </c>
      <c r="T253" s="20">
        <v>203.56899999999999</v>
      </c>
      <c r="U253" s="20">
        <v>55.514000000000003</v>
      </c>
      <c r="V253" s="20">
        <v>40.113</v>
      </c>
      <c r="W253" s="20">
        <v>356.43</v>
      </c>
      <c r="X253" s="20">
        <v>182.214</v>
      </c>
      <c r="Y253" s="20">
        <v>43.46</v>
      </c>
      <c r="Z253" s="20">
        <v>266.089</v>
      </c>
      <c r="AA253" s="20">
        <v>84.277000000000001</v>
      </c>
      <c r="AB253" s="20">
        <v>164.15899999999999</v>
      </c>
      <c r="AC253" s="20">
        <v>63.832999999999998</v>
      </c>
      <c r="AD253" s="20">
        <v>274.05700000000002</v>
      </c>
      <c r="AE253" s="20">
        <v>63.165999999999997</v>
      </c>
      <c r="AF253" s="50">
        <f>IFERROR(AVERAGE(INDEX(AJ:AJ,IFERROR(MATCH($B253-Annex!$B$4/60,$B:$B),2)):AJ253),IF(Data!$B$2="",0,"-"))</f>
        <v>70.789255517534272</v>
      </c>
      <c r="AG253" s="50">
        <f>IFERROR(AVERAGE(INDEX(AK:AK,IFERROR(MATCH($B253-Annex!$B$4/60,$B:$B),2)):AK253),IF(Data!$B$2="",0,"-"))</f>
        <v>-3.1821428571428569E+35</v>
      </c>
      <c r="AH253" s="50">
        <f>IFERROR(AVERAGE(INDEX(AL:AL,IFERROR(MATCH($B253-Annex!$B$4/60,$B:$B),2)):AL253),IF(Data!$B$2="",0,"-"))</f>
        <v>-4.9622799156479456</v>
      </c>
      <c r="AI253" s="50">
        <f>IFERROR(AVERAGE(INDEX(AM:AM,IFERROR(MATCH($B253-Annex!$B$4/60,$B:$B),2)):AM253),IF(Data!$B$2="",0,"-"))</f>
        <v>-7.5935683874841624</v>
      </c>
      <c r="AJ253" s="50">
        <f>IFERROR((5.670373*10^-8*(AN253+273.15)^4+((Annex!$B$5+Annex!$B$6)*(AN253-J253)+Annex!$B$7*(AN253-INDEX(AN:AN,IFERROR(MATCH($B253-Annex!$B$9/60,$B:$B),2)))/(60*($B253-INDEX($B:$B,IFERROR(MATCH($B253-Annex!$B$9/60,$B:$B),2)))))/Annex!$B$8)/1000,IF(Data!$B$2="",0,"-"))</f>
        <v>27.725641583896209</v>
      </c>
      <c r="AK253" s="50">
        <f>IFERROR((5.670373*10^-8*(AO253+273.15)^4+((Annex!$B$5+Annex!$B$6)*(AO253-M253)+Annex!$B$7*(AO253-INDEX(AO:AO,IFERROR(MATCH($B253-Annex!$B$9/60,$B:$B),2)))/(60*($B253-INDEX($B:$B,IFERROR(MATCH($B253-Annex!$B$9/60,$B:$B),2)))))/Annex!$B$8)/1000,IF(Data!$B$2="",0,"-"))</f>
        <v>-18.588009895646639</v>
      </c>
      <c r="AL253" s="50">
        <f>IFERROR((5.670373*10^-8*(AP253+273.15)^4+((Annex!$B$5+Annex!$B$6)*(AP253-P253)+Annex!$B$7*(AP253-INDEX(AP:AP,IFERROR(MATCH($B253-Annex!$B$9/60,$B:$B),2)))/(60*($B253-INDEX($B:$B,IFERROR(MATCH($B253-Annex!$B$9/60,$B:$B),2)))))/Annex!$B$8)/1000,IF(Data!$B$2="",0,"-"))</f>
        <v>-11.81356948120745</v>
      </c>
      <c r="AM253" s="50">
        <f>IFERROR((5.670373*10^-8*(AQ253+273.15)^4+((Annex!$B$5+Annex!$B$6)*(AQ253-S253)+Annex!$B$7*(AQ253-INDEX(AQ:AQ,IFERROR(MATCH($B253-Annex!$B$9/60,$B:$B),2)))/(60*($B253-INDEX($B:$B,IFERROR(MATCH($B253-Annex!$B$9/60,$B:$B),2)))))/Annex!$B$8)/1000,IF(Data!$B$2="",0,"-"))</f>
        <v>72.056876664305733</v>
      </c>
      <c r="AN253" s="20">
        <v>725.596</v>
      </c>
      <c r="AO253" s="20">
        <v>376.94</v>
      </c>
      <c r="AP253" s="20">
        <v>93.561000000000007</v>
      </c>
      <c r="AQ253" s="20">
        <v>190.48500000000001</v>
      </c>
      <c r="AR253" s="20">
        <v>621.57299999999998</v>
      </c>
      <c r="AS253" s="20">
        <v>136.91499999999999</v>
      </c>
      <c r="AT253" s="20">
        <v>303.339</v>
      </c>
      <c r="AU253" s="50">
        <f>IFERROR(AVERAGE(INDEX(BA:BA,IFERROR(MATCH($B253-Annex!$B$4/60,$B:$B),2)):BA253),IF(Data!$B$2="",0,"-"))</f>
        <v>59.911451633379748</v>
      </c>
      <c r="AV253" s="50">
        <f>IFERROR(AVERAGE(INDEX(BB:BB,IFERROR(MATCH($B253-Annex!$B$4/60,$B:$B),2)):BB253),IF(Data!$B$2="",0,"-"))</f>
        <v>2.3344018624335974E+141</v>
      </c>
      <c r="AW253" s="50">
        <f>IFERROR(AVERAGE(INDEX(BC:BC,IFERROR(MATCH($B253-Annex!$B$4/60,$B:$B),2)):BC253),IF(Data!$B$2="",0,"-"))</f>
        <v>16.518561543698745</v>
      </c>
      <c r="AX253" s="50">
        <f>IFERROR(AVERAGE(INDEX(BD:BD,IFERROR(MATCH($B253-Annex!$B$4/60,$B:$B),2)):BD253),IF(Data!$B$2="",0,"-"))</f>
        <v>-37.468728263060015</v>
      </c>
      <c r="AY253" s="50">
        <f>IFERROR(AVERAGE(INDEX(BE:BE,IFERROR(MATCH($B253-Annex!$B$4/60,$B:$B),2)):BE253),IF(Data!$B$2="",0,"-"))</f>
        <v>5.2457548806568877</v>
      </c>
      <c r="AZ253" s="50">
        <f>IFERROR(AVERAGE(INDEX(BF:BF,IFERROR(MATCH($B253-Annex!$B$4/60,$B:$B),2)):BF253),IF(Data!$B$2="",0,"-"))</f>
        <v>3.3560942926697108</v>
      </c>
      <c r="BA253" s="50">
        <f>IFERROR((5.670373*10^-8*(BG253+273.15)^4+((Annex!$B$5+Annex!$B$6)*(BG253-J253)+Annex!$B$7*(BG253-INDEX(BG:BG,IFERROR(MATCH($B253-Annex!$B$9/60,$B:$B),2)))/(60*($B253-INDEX($B:$B,IFERROR(MATCH($B253-Annex!$B$9/60,$B:$B),2)))))/Annex!$B$8)/1000,IF(Data!$B$2="",0,"-"))</f>
        <v>-3.9776822105528264</v>
      </c>
      <c r="BB253" s="50">
        <f>IFERROR((5.670373*10^-8*(BH253+273.15)^4+((Annex!$B$5+Annex!$B$6)*(BH253-M253)+Annex!$B$7*(BH253-INDEX(BH:BH,IFERROR(MATCH($B253-Annex!$B$9/60,$B:$B),2)))/(60*($B253-INDEX($B:$B,IFERROR(MATCH($B253-Annex!$B$9/60,$B:$B),2)))))/Annex!$B$8)/1000,IF(Data!$B$2="",0,"-"))</f>
        <v>-69.35730531543976</v>
      </c>
      <c r="BC253" s="50">
        <f>IFERROR((5.670373*10^-8*(BI253+273.15)^4+((Annex!$B$5+Annex!$B$6)*(BI253-P253)+Annex!$B$7*(BI253-INDEX(BI:BI,IFERROR(MATCH($B253-Annex!$B$9/60,$B:$B),2)))/(60*($B253-INDEX($B:$B,IFERROR(MATCH($B253-Annex!$B$9/60,$B:$B),2)))))/Annex!$B$8)/1000,IF(Data!$B$2="",0,"-"))</f>
        <v>5.5737989083443988</v>
      </c>
      <c r="BD253" s="50">
        <f>IFERROR((5.670373*10^-8*(BJ253+273.15)^4+((Annex!$B$5+Annex!$B$6)*(BJ253-S253)+Annex!$B$7*(BJ253-INDEX(BJ:BJ,IFERROR(MATCH($B253-Annex!$B$9/60,$B:$B),2)))/(60*($B253-INDEX($B:$B,IFERROR(MATCH($B253-Annex!$B$9/60,$B:$B),2)))))/Annex!$B$8)/1000,IF(Data!$B$2="",0,"-"))</f>
        <v>-76.70221444460114</v>
      </c>
      <c r="BE253" s="50">
        <f>IFERROR((5.670373*10^-8*(BK253+273.15)^4+((Annex!$B$5+Annex!$B$6)*(BK253-V253)+Annex!$B$7*(BK253-INDEX(BK:BK,IFERROR(MATCH($B253-Annex!$B$9/60,$B:$B),2)))/(60*($B253-INDEX($B:$B,IFERROR(MATCH($B253-Annex!$B$9/60,$B:$B),2)))))/Annex!$B$8)/1000,IF(Data!$B$2="",0,"-"))</f>
        <v>0.8759718893299957</v>
      </c>
      <c r="BF253" s="50">
        <f>IFERROR((5.670373*10^-8*(BL253+273.15)^4+((Annex!$B$5+Annex!$B$6)*(BL253-Y253)+Annex!$B$7*(BL253-INDEX(BL:BL,IFERROR(MATCH($B253-Annex!$B$9/60,$B:$B),2)))/(60*($B253-INDEX($B:$B,IFERROR(MATCH($B253-Annex!$B$9/60,$B:$B),2)))))/Annex!$B$8)/1000,IF(Data!$B$2="",0,"-"))</f>
        <v>-0.22163231838442427</v>
      </c>
      <c r="BG253" s="20">
        <v>674.16600000000005</v>
      </c>
      <c r="BH253" s="20">
        <v>629.04899999999998</v>
      </c>
      <c r="BI253" s="20">
        <v>368.99400000000003</v>
      </c>
      <c r="BJ253" s="20">
        <v>-1.357</v>
      </c>
      <c r="BK253" s="20">
        <v>175.011</v>
      </c>
      <c r="BL253" s="20">
        <v>137.37299999999999</v>
      </c>
    </row>
    <row r="254" spans="1:64" x14ac:dyDescent="0.3">
      <c r="A254" s="5">
        <v>253</v>
      </c>
      <c r="B254" s="19">
        <v>23.013666673796251</v>
      </c>
      <c r="C254" s="20">
        <v>126.933239</v>
      </c>
      <c r="D254" s="20">
        <v>120.682845</v>
      </c>
      <c r="E254" s="20">
        <v>155.239058</v>
      </c>
      <c r="F254" s="49">
        <f>IFERROR(SUM(C254:E254),IF(Data!$B$2="",0,"-"))</f>
        <v>402.855142</v>
      </c>
      <c r="G254" s="50">
        <f>IFERROR(F254-Annex!$B$10,IF(Data!$B$2="",0,"-"))</f>
        <v>126.22714200000001</v>
      </c>
      <c r="H254" s="50">
        <f>IFERROR(-14000*(G254-INDEX(G:G,IFERROR(MATCH($B254-Annex!$B$11/60,$B:$B),2)))/(60*($B254-INDEX($B:$B,IFERROR(MATCH($B254-Annex!$B$11/60,$B:$B),2)))),IF(Data!$B$2="",0,"-"))</f>
        <v>-207.7115686597208</v>
      </c>
      <c r="I254" s="20">
        <v>0.78275209000000001</v>
      </c>
      <c r="J254" s="20">
        <v>50.521999999999998</v>
      </c>
      <c r="K254" s="20">
        <v>9.8999999999999993E+37</v>
      </c>
      <c r="L254" s="20">
        <v>106.52</v>
      </c>
      <c r="M254" s="20">
        <v>763.89499999999998</v>
      </c>
      <c r="N254" s="20">
        <v>740.71299999999997</v>
      </c>
      <c r="O254" s="20">
        <v>80.697000000000003</v>
      </c>
      <c r="P254" s="20">
        <v>30.300999999999998</v>
      </c>
      <c r="Q254" s="20">
        <v>453.92500000000001</v>
      </c>
      <c r="R254" s="20">
        <v>67.16</v>
      </c>
      <c r="S254" s="20">
        <v>304.10300000000001</v>
      </c>
      <c r="T254" s="20">
        <v>207.69399999999999</v>
      </c>
      <c r="U254" s="20">
        <v>58.514000000000003</v>
      </c>
      <c r="V254" s="20">
        <v>34.566000000000003</v>
      </c>
      <c r="W254" s="20">
        <v>335.029</v>
      </c>
      <c r="X254" s="20">
        <v>93.055999999999997</v>
      </c>
      <c r="Y254" s="20">
        <v>38.006</v>
      </c>
      <c r="Z254" s="20">
        <v>195.75800000000001</v>
      </c>
      <c r="AA254" s="20">
        <v>80.253</v>
      </c>
      <c r="AB254" s="20">
        <v>380.11099999999999</v>
      </c>
      <c r="AC254" s="20">
        <v>45.829000000000001</v>
      </c>
      <c r="AD254" s="20">
        <v>292.95299999999997</v>
      </c>
      <c r="AE254" s="20">
        <v>57.052999999999997</v>
      </c>
      <c r="AF254" s="50">
        <f>IFERROR(AVERAGE(INDEX(AJ:AJ,IFERROR(MATCH($B254-Annex!$B$4/60,$B:$B),2)):AJ254),IF(Data!$B$2="",0,"-"))</f>
        <v>58.860521235958615</v>
      </c>
      <c r="AG254" s="50">
        <f>IFERROR(AVERAGE(INDEX(AK:AK,IFERROR(MATCH($B254-Annex!$B$4/60,$B:$B),2)):AK254),IF(Data!$B$2="",0,"-"))</f>
        <v>-3.1821428571428569E+35</v>
      </c>
      <c r="AH254" s="50">
        <f>IFERROR(AVERAGE(INDEX(AL:AL,IFERROR(MATCH($B254-Annex!$B$4/60,$B:$B),2)):AL254),IF(Data!$B$2="",0,"-"))</f>
        <v>-6.5709051355278003</v>
      </c>
      <c r="AI254" s="50">
        <f>IFERROR(AVERAGE(INDEX(AM:AM,IFERROR(MATCH($B254-Annex!$B$4/60,$B:$B),2)):AM254),IF(Data!$B$2="",0,"-"))</f>
        <v>-16.627693155457699</v>
      </c>
      <c r="AJ254" s="50">
        <f>IFERROR((5.670373*10^-8*(AN254+273.15)^4+((Annex!$B$5+Annex!$B$6)*(AN254-J254)+Annex!$B$7*(AN254-INDEX(AN:AN,IFERROR(MATCH($B254-Annex!$B$9/60,$B:$B),2)))/(60*($B254-INDEX($B:$B,IFERROR(MATCH($B254-Annex!$B$9/60,$B:$B),2)))))/Annex!$B$8)/1000,IF(Data!$B$2="",0,"-"))</f>
        <v>12.475490606586652</v>
      </c>
      <c r="AK254" s="50">
        <f>IFERROR((5.670373*10^-8*(AO254+273.15)^4+((Annex!$B$5+Annex!$B$6)*(AO254-M254)+Annex!$B$7*(AO254-INDEX(AO:AO,IFERROR(MATCH($B254-Annex!$B$9/60,$B:$B),2)))/(60*($B254-INDEX($B:$B,IFERROR(MATCH($B254-Annex!$B$9/60,$B:$B),2)))))/Annex!$B$8)/1000,IF(Data!$B$2="",0,"-"))</f>
        <v>-38.315226199039124</v>
      </c>
      <c r="AL254" s="50">
        <f>IFERROR((5.670373*10^-8*(AP254+273.15)^4+((Annex!$B$5+Annex!$B$6)*(AP254-P254)+Annex!$B$7*(AP254-INDEX(AP:AP,IFERROR(MATCH($B254-Annex!$B$9/60,$B:$B),2)))/(60*($B254-INDEX($B:$B,IFERROR(MATCH($B254-Annex!$B$9/60,$B:$B),2)))))/Annex!$B$8)/1000,IF(Data!$B$2="",0,"-"))</f>
        <v>-7.5621368130581601</v>
      </c>
      <c r="AM254" s="50">
        <f>IFERROR((5.670373*10^-8*(AQ254+273.15)^4+((Annex!$B$5+Annex!$B$6)*(AQ254-S254)+Annex!$B$7*(AQ254-INDEX(AQ:AQ,IFERROR(MATCH($B254-Annex!$B$9/60,$B:$B),2)))/(60*($B254-INDEX($B:$B,IFERROR(MATCH($B254-Annex!$B$9/60,$B:$B),2)))))/Annex!$B$8)/1000,IF(Data!$B$2="",0,"-"))</f>
        <v>-24.119954007608612</v>
      </c>
      <c r="AN254" s="20">
        <v>667.59299999999996</v>
      </c>
      <c r="AO254" s="20">
        <v>385.25799999999998</v>
      </c>
      <c r="AP254" s="20">
        <v>85.105999999999995</v>
      </c>
      <c r="AQ254" s="20">
        <v>28.652000000000001</v>
      </c>
      <c r="AR254" s="20">
        <v>604.44100000000003</v>
      </c>
      <c r="AS254" s="20">
        <v>139.23099999999999</v>
      </c>
      <c r="AT254" s="20">
        <v>541.86800000000005</v>
      </c>
      <c r="AU254" s="50">
        <f>IFERROR(AVERAGE(INDEX(BA:BA,IFERROR(MATCH($B254-Annex!$B$4/60,$B:$B),2)):BA254),IF(Data!$B$2="",0,"-"))</f>
        <v>44.35766809681553</v>
      </c>
      <c r="AV254" s="50">
        <f>IFERROR(AVERAGE(INDEX(BB:BB,IFERROR(MATCH($B254-Annex!$B$4/60,$B:$B),2)):BB254),IF(Data!$B$2="",0,"-"))</f>
        <v>1.5562679082890649E+141</v>
      </c>
      <c r="AW254" s="50">
        <f>IFERROR(AVERAGE(INDEX(BC:BC,IFERROR(MATCH($B254-Annex!$B$4/60,$B:$B),2)):BC254),IF(Data!$B$2="",0,"-"))</f>
        <v>14.20755066186571</v>
      </c>
      <c r="AX254" s="50">
        <f>IFERROR(AVERAGE(INDEX(BD:BD,IFERROR(MATCH($B254-Annex!$B$4/60,$B:$B),2)):BD254),IF(Data!$B$2="",0,"-"))</f>
        <v>-41.095228812531715</v>
      </c>
      <c r="AY254" s="50">
        <f>IFERROR(AVERAGE(INDEX(BE:BE,IFERROR(MATCH($B254-Annex!$B$4/60,$B:$B),2)):BE254),IF(Data!$B$2="",0,"-"))</f>
        <v>4.1191456602785248</v>
      </c>
      <c r="AZ254" s="50">
        <f>IFERROR(AVERAGE(INDEX(BF:BF,IFERROR(MATCH($B254-Annex!$B$4/60,$B:$B),2)):BF254),IF(Data!$B$2="",0,"-"))</f>
        <v>2.5636166260617932</v>
      </c>
      <c r="BA254" s="50">
        <f>IFERROR((5.670373*10^-8*(BG254+273.15)^4+((Annex!$B$5+Annex!$B$6)*(BG254-J254)+Annex!$B$7*(BG254-INDEX(BG:BG,IFERROR(MATCH($B254-Annex!$B$9/60,$B:$B),2)))/(60*($B254-INDEX($B:$B,IFERROR(MATCH($B254-Annex!$B$9/60,$B:$B),2)))))/Annex!$B$8)/1000,IF(Data!$B$2="",0,"-"))</f>
        <v>-6.5677639988870142</v>
      </c>
      <c r="BB254" s="50">
        <f>IFERROR((5.670373*10^-8*(BH254+273.15)^4+((Annex!$B$5+Annex!$B$6)*(BH254-M254)+Annex!$B$7*(BH254-INDEX(BH:BH,IFERROR(MATCH($B254-Annex!$B$9/60,$B:$B),2)))/(60*($B254-INDEX($B:$B,IFERROR(MATCH($B254-Annex!$B$9/60,$B:$B),2)))))/Annex!$B$8)/1000,IF(Data!$B$2="",0,"-"))</f>
        <v>96.557175170353148</v>
      </c>
      <c r="BC254" s="50">
        <f>IFERROR((5.670373*10^-8*(BI254+273.15)^4+((Annex!$B$5+Annex!$B$6)*(BI254-P254)+Annex!$B$7*(BI254-INDEX(BI:BI,IFERROR(MATCH($B254-Annex!$B$9/60,$B:$B),2)))/(60*($B254-INDEX($B:$B,IFERROR(MATCH($B254-Annex!$B$9/60,$B:$B),2)))))/Annex!$B$8)/1000,IF(Data!$B$2="",0,"-"))</f>
        <v>3.4378290205080102</v>
      </c>
      <c r="BD254" s="50">
        <f>IFERROR((5.670373*10^-8*(BJ254+273.15)^4+((Annex!$B$5+Annex!$B$6)*(BJ254-S254)+Annex!$B$7*(BJ254-INDEX(BJ:BJ,IFERROR(MATCH($B254-Annex!$B$9/60,$B:$B),2)))/(60*($B254-INDEX($B:$B,IFERROR(MATCH($B254-Annex!$B$9/60,$B:$B),2)))))/Annex!$B$8)/1000,IF(Data!$B$2="",0,"-"))</f>
        <v>54.369909465412952</v>
      </c>
      <c r="BE254" s="50">
        <f>IFERROR((5.670373*10^-8*(BK254+273.15)^4+((Annex!$B$5+Annex!$B$6)*(BK254-V254)+Annex!$B$7*(BK254-INDEX(BK:BK,IFERROR(MATCH($B254-Annex!$B$9/60,$B:$B),2)))/(60*($B254-INDEX($B:$B,IFERROR(MATCH($B254-Annex!$B$9/60,$B:$B),2)))))/Annex!$B$8)/1000,IF(Data!$B$2="",0,"-"))</f>
        <v>-0.75976715163753716</v>
      </c>
      <c r="BF254" s="50">
        <f>IFERROR((5.670373*10^-8*(BL254+273.15)^4+((Annex!$B$5+Annex!$B$6)*(BL254-Y254)+Annex!$B$7*(BL254-INDEX(BL:BL,IFERROR(MATCH($B254-Annex!$B$9/60,$B:$B),2)))/(60*($B254-INDEX($B:$B,IFERROR(MATCH($B254-Annex!$B$9/60,$B:$B),2)))))/Annex!$B$8)/1000,IF(Data!$B$2="",0,"-"))</f>
        <v>-1.2029512499875756</v>
      </c>
      <c r="BG254" s="20">
        <v>600.11</v>
      </c>
      <c r="BH254" s="20">
        <v>622.55399999999997</v>
      </c>
      <c r="BI254" s="20">
        <v>354.69400000000002</v>
      </c>
      <c r="BJ254" s="20">
        <v>161.70400000000001</v>
      </c>
      <c r="BK254" s="20">
        <v>167.29499999999999</v>
      </c>
      <c r="BL254" s="20">
        <v>133.02500000000001</v>
      </c>
    </row>
    <row r="255" spans="1:64" x14ac:dyDescent="0.3">
      <c r="A255" s="5">
        <v>254</v>
      </c>
      <c r="B255" s="19">
        <v>23.109833338530734</v>
      </c>
      <c r="C255" s="20">
        <v>127.414098</v>
      </c>
      <c r="D255" s="20">
        <v>121.005357</v>
      </c>
      <c r="E255" s="20">
        <v>155.55522500000001</v>
      </c>
      <c r="F255" s="49">
        <f>IFERROR(SUM(C255:E255),IF(Data!$B$2="",0,"-"))</f>
        <v>403.97468000000003</v>
      </c>
      <c r="G255" s="50">
        <f>IFERROR(F255-Annex!$B$10,IF(Data!$B$2="",0,"-"))</f>
        <v>127.34668000000005</v>
      </c>
      <c r="H255" s="50">
        <f>IFERROR(-14000*(G255-INDEX(G:G,IFERROR(MATCH($B255-Annex!$B$11/60,$B:$B),2)))/(60*($B255-INDEX($B:$B,IFERROR(MATCH($B255-Annex!$B$11/60,$B:$B),2)))),IF(Data!$B$2="",0,"-"))</f>
        <v>-528.99439465414628</v>
      </c>
      <c r="I255" s="20">
        <v>0.70030206399999995</v>
      </c>
      <c r="J255" s="20">
        <v>35.020000000000003</v>
      </c>
      <c r="K255" s="20">
        <v>9.8999999999999993E+37</v>
      </c>
      <c r="L255" s="20">
        <v>98.177999999999997</v>
      </c>
      <c r="M255" s="20">
        <v>681.71400000000006</v>
      </c>
      <c r="N255" s="20">
        <v>709.03399999999999</v>
      </c>
      <c r="O255" s="20">
        <v>70.903000000000006</v>
      </c>
      <c r="P255" s="20">
        <v>32.738999999999997</v>
      </c>
      <c r="Q255" s="20">
        <v>384.78399999999999</v>
      </c>
      <c r="R255" s="20">
        <v>61.052999999999997</v>
      </c>
      <c r="S255" s="20">
        <v>272.74900000000002</v>
      </c>
      <c r="T255" s="20">
        <v>443.60199999999998</v>
      </c>
      <c r="U255" s="20">
        <v>46.884999999999998</v>
      </c>
      <c r="V255" s="20">
        <v>29.088999999999999</v>
      </c>
      <c r="W255" s="20">
        <v>289.423</v>
      </c>
      <c r="X255" s="20">
        <v>101.279</v>
      </c>
      <c r="Y255" s="20">
        <v>35.853000000000002</v>
      </c>
      <c r="Z255" s="20">
        <v>232.04300000000001</v>
      </c>
      <c r="AA255" s="20">
        <v>82.147999999999996</v>
      </c>
      <c r="AB255" s="20">
        <v>338.95499999999998</v>
      </c>
      <c r="AC255" s="20">
        <v>40.762</v>
      </c>
      <c r="AD255" s="20">
        <v>195.02699999999999</v>
      </c>
      <c r="AE255" s="20">
        <v>55.436</v>
      </c>
      <c r="AF255" s="50">
        <f>IFERROR(AVERAGE(INDEX(AJ:AJ,IFERROR(MATCH($B255-Annex!$B$4/60,$B:$B),2)):AJ255),IF(Data!$B$2="",0,"-"))</f>
        <v>35.564099783059078</v>
      </c>
      <c r="AG255" s="50">
        <f>IFERROR(AVERAGE(INDEX(AK:AK,IFERROR(MATCH($B255-Annex!$B$4/60,$B:$B),2)):AK255),IF(Data!$B$2="",0,"-"))</f>
        <v>26.198374251644132</v>
      </c>
      <c r="AH255" s="50">
        <f>IFERROR(AVERAGE(INDEX(AL:AL,IFERROR(MATCH($B255-Annex!$B$4/60,$B:$B),2)):AL255),IF(Data!$B$2="",0,"-"))</f>
        <v>-8.0611724849522179</v>
      </c>
      <c r="AI255" s="50">
        <f>IFERROR(AVERAGE(INDEX(AM:AM,IFERROR(MATCH($B255-Annex!$B$4/60,$B:$B),2)):AM255),IF(Data!$B$2="",0,"-"))</f>
        <v>-25.593531325220624</v>
      </c>
      <c r="AJ255" s="50">
        <f>IFERROR((5.670373*10^-8*(AN255+273.15)^4+((Annex!$B$5+Annex!$B$6)*(AN255-J255)+Annex!$B$7*(AN255-INDEX(AN:AN,IFERROR(MATCH($B255-Annex!$B$9/60,$B:$B),2)))/(60*($B255-INDEX($B:$B,IFERROR(MATCH($B255-Annex!$B$9/60,$B:$B),2)))))/Annex!$B$8)/1000,IF(Data!$B$2="",0,"-"))</f>
        <v>-66.822114344681495</v>
      </c>
      <c r="AK255" s="50">
        <f>IFERROR((5.670373*10^-8*(AO255+273.15)^4+((Annex!$B$5+Annex!$B$6)*(AO255-M255)+Annex!$B$7*(AO255-INDEX(AO:AO,IFERROR(MATCH($B255-Annex!$B$9/60,$B:$B),2)))/(60*($B255-INDEX($B:$B,IFERROR(MATCH($B255-Annex!$B$9/60,$B:$B),2)))))/Annex!$B$8)/1000,IF(Data!$B$2="",0,"-"))</f>
        <v>31.949150065272779</v>
      </c>
      <c r="AL255" s="50">
        <f>IFERROR((5.670373*10^-8*(AP255+273.15)^4+((Annex!$B$5+Annex!$B$6)*(AP255-P255)+Annex!$B$7*(AP255-INDEX(AP:AP,IFERROR(MATCH($B255-Annex!$B$9/60,$B:$B),2)))/(60*($B255-INDEX($B:$B,IFERROR(MATCH($B255-Annex!$B$9/60,$B:$B),2)))))/Annex!$B$8)/1000,IF(Data!$B$2="",0,"-"))</f>
        <v>-6.5744798231334851</v>
      </c>
      <c r="AM255" s="50">
        <f>IFERROR((5.670373*10^-8*(AQ255+273.15)^4+((Annex!$B$5+Annex!$B$6)*(AQ255-S255)+Annex!$B$7*(AQ255-INDEX(AQ:AQ,IFERROR(MATCH($B255-Annex!$B$9/60,$B:$B),2)))/(60*($B255-INDEX($B:$B,IFERROR(MATCH($B255-Annex!$B$9/60,$B:$B),2)))))/Annex!$B$8)/1000,IF(Data!$B$2="",0,"-"))</f>
        <v>-10.092664118784811</v>
      </c>
      <c r="AN255" s="20">
        <v>508.71</v>
      </c>
      <c r="AO255" s="20">
        <v>429.303</v>
      </c>
      <c r="AP255" s="20">
        <v>75.176000000000002</v>
      </c>
      <c r="AQ255" s="20">
        <v>168.696</v>
      </c>
      <c r="AR255" s="20">
        <v>588.99699999999996</v>
      </c>
      <c r="AS255" s="20">
        <v>141.958</v>
      </c>
      <c r="AT255" s="20">
        <v>413.15899999999999</v>
      </c>
      <c r="AU255" s="50">
        <f>IFERROR(AVERAGE(INDEX(BA:BA,IFERROR(MATCH($B255-Annex!$B$4/60,$B:$B),2)):BA255),IF(Data!$B$2="",0,"-"))</f>
        <v>11.715384436469387</v>
      </c>
      <c r="AV255" s="50">
        <f>IFERROR(AVERAGE(INDEX(BB:BB,IFERROR(MATCH($B255-Annex!$B$4/60,$B:$B),2)):BB255),IF(Data!$B$2="",0,"-"))</f>
        <v>7.7813395414453246E+140</v>
      </c>
      <c r="AW255" s="50">
        <f>IFERROR(AVERAGE(INDEX(BC:BC,IFERROR(MATCH($B255-Annex!$B$4/60,$B:$B),2)):BC255),IF(Data!$B$2="",0,"-"))</f>
        <v>11.26576754189429</v>
      </c>
      <c r="AX255" s="50">
        <f>IFERROR(AVERAGE(INDEX(BD:BD,IFERROR(MATCH($B255-Annex!$B$4/60,$B:$B),2)):BD255),IF(Data!$B$2="",0,"-"))</f>
        <v>-29.382211333143005</v>
      </c>
      <c r="AY255" s="50">
        <f>IFERROR(AVERAGE(INDEX(BE:BE,IFERROR(MATCH($B255-Annex!$B$4/60,$B:$B),2)):BE255),IF(Data!$B$2="",0,"-"))</f>
        <v>2.3403409388027172</v>
      </c>
      <c r="AZ255" s="50">
        <f>IFERROR(AVERAGE(INDEX(BF:BF,IFERROR(MATCH($B255-Annex!$B$4/60,$B:$B),2)):BF255),IF(Data!$B$2="",0,"-"))</f>
        <v>1.9201952423221658</v>
      </c>
      <c r="BA255" s="50">
        <f>IFERROR((5.670373*10^-8*(BG255+273.15)^4+((Annex!$B$5+Annex!$B$6)*(BG255-J255)+Annex!$B$7*(BG255-INDEX(BG:BG,IFERROR(MATCH($B255-Annex!$B$9/60,$B:$B),2)))/(60*($B255-INDEX($B:$B,IFERROR(MATCH($B255-Annex!$B$9/60,$B:$B),2)))))/Annex!$B$8)/1000,IF(Data!$B$2="",0,"-"))</f>
        <v>-125.8613137583402</v>
      </c>
      <c r="BB255" s="50">
        <f>IFERROR((5.670373*10^-8*(BH255+273.15)^4+((Annex!$B$5+Annex!$B$6)*(BH255-M255)+Annex!$B$7*(BH255-INDEX(BH:BH,IFERROR(MATCH($B255-Annex!$B$9/60,$B:$B),2)))/(60*($B255-INDEX($B:$B,IFERROR(MATCH($B255-Annex!$B$9/60,$B:$B),2)))))/Annex!$B$8)/1000,IF(Data!$B$2="",0,"-"))</f>
        <v>-68.412615004954432</v>
      </c>
      <c r="BC255" s="50">
        <f>IFERROR((5.670373*10^-8*(BI255+273.15)^4+((Annex!$B$5+Annex!$B$6)*(BI255-P255)+Annex!$B$7*(BI255-INDEX(BI:BI,IFERROR(MATCH($B255-Annex!$B$9/60,$B:$B),2)))/(60*($B255-INDEX($B:$B,IFERROR(MATCH($B255-Annex!$B$9/60,$B:$B),2)))))/Annex!$B$8)/1000,IF(Data!$B$2="",0,"-"))</f>
        <v>-0.48889399432881148</v>
      </c>
      <c r="BD255" s="50">
        <f>IFERROR((5.670373*10^-8*(BJ255+273.15)^4+((Annex!$B$5+Annex!$B$6)*(BJ255-S255)+Annex!$B$7*(BJ255-INDEX(BJ:BJ,IFERROR(MATCH($B255-Annex!$B$9/60,$B:$B),2)))/(60*($B255-INDEX($B:$B,IFERROR(MATCH($B255-Annex!$B$9/60,$B:$B),2)))))/Annex!$B$8)/1000,IF(Data!$B$2="",0,"-"))</f>
        <v>-7.1215680831904926</v>
      </c>
      <c r="BE255" s="50">
        <f>IFERROR((5.670373*10^-8*(BK255+273.15)^4+((Annex!$B$5+Annex!$B$6)*(BK255-V255)+Annex!$B$7*(BK255-INDEX(BK:BK,IFERROR(MATCH($B255-Annex!$B$9/60,$B:$B),2)))/(60*($B255-INDEX($B:$B,IFERROR(MATCH($B255-Annex!$B$9/60,$B:$B),2)))))/Annex!$B$8)/1000,IF(Data!$B$2="",0,"-"))</f>
        <v>-5.2793561229007855</v>
      </c>
      <c r="BF255" s="50">
        <f>IFERROR((5.670373*10^-8*(BL255+273.15)^4+((Annex!$B$5+Annex!$B$6)*(BL255-Y255)+Annex!$B$7*(BL255-INDEX(BL:BL,IFERROR(MATCH($B255-Annex!$B$9/60,$B:$B),2)))/(60*($B255-INDEX($B:$B,IFERROR(MATCH($B255-Annex!$B$9/60,$B:$B),2)))))/Annex!$B$8)/1000,IF(Data!$B$2="",0,"-"))</f>
        <v>-0.11760734129413596</v>
      </c>
      <c r="BG255" s="20">
        <v>361.197</v>
      </c>
      <c r="BH255" s="20">
        <v>454.87599999999998</v>
      </c>
      <c r="BI255" s="20">
        <v>335.79300000000001</v>
      </c>
      <c r="BJ255" s="20">
        <v>-3.9790000000000001</v>
      </c>
      <c r="BK255" s="20">
        <v>153.154</v>
      </c>
      <c r="BL255" s="20">
        <v>129.22900000000001</v>
      </c>
    </row>
    <row r="256" spans="1:64" x14ac:dyDescent="0.3">
      <c r="A256" s="5">
        <v>255</v>
      </c>
      <c r="B256" s="19">
        <v>23.193333334056661</v>
      </c>
      <c r="C256" s="20">
        <v>127.69806199999999</v>
      </c>
      <c r="D256" s="20">
        <v>121.160909</v>
      </c>
      <c r="E256" s="20">
        <v>156.11665500000001</v>
      </c>
      <c r="F256" s="49">
        <f>IFERROR(SUM(C256:E256),IF(Data!$B$2="",0,"-"))</f>
        <v>404.97562600000003</v>
      </c>
      <c r="G256" s="50">
        <f>IFERROR(F256-Annex!$B$10,IF(Data!$B$2="",0,"-"))</f>
        <v>128.34762600000005</v>
      </c>
      <c r="H256" s="50">
        <f>IFERROR(-14000*(G256-INDEX(G:G,IFERROR(MATCH($B256-Annex!$B$11/60,$B:$B),2)))/(60*($B256-INDEX($B:$B,IFERROR(MATCH($B256-Annex!$B$11/60,$B:$B),2)))),IF(Data!$B$2="",0,"-"))</f>
        <v>-927.10605656860423</v>
      </c>
      <c r="I256" s="20">
        <v>0.78275209000000001</v>
      </c>
      <c r="J256" s="20">
        <v>45.914000000000001</v>
      </c>
      <c r="K256" s="20">
        <v>1269.8820000000001</v>
      </c>
      <c r="L256" s="20">
        <v>92.436999999999998</v>
      </c>
      <c r="M256" s="20">
        <v>785.35</v>
      </c>
      <c r="N256" s="20">
        <v>530.80600000000004</v>
      </c>
      <c r="O256" s="20">
        <v>69.039000000000001</v>
      </c>
      <c r="P256" s="20">
        <v>31.16</v>
      </c>
      <c r="Q256" s="20">
        <v>320.214</v>
      </c>
      <c r="R256" s="20">
        <v>50.055999999999997</v>
      </c>
      <c r="S256" s="20">
        <v>293.346</v>
      </c>
      <c r="T256" s="20">
        <v>124.84</v>
      </c>
      <c r="U256" s="20">
        <v>39.356999999999999</v>
      </c>
      <c r="V256" s="20">
        <v>26.562000000000001</v>
      </c>
      <c r="W256" s="20">
        <v>236.96899999999999</v>
      </c>
      <c r="X256" s="20">
        <v>116.605</v>
      </c>
      <c r="Y256" s="20">
        <v>34.880000000000003</v>
      </c>
      <c r="Z256" s="20">
        <v>104.10599999999999</v>
      </c>
      <c r="AA256" s="20">
        <v>79.5</v>
      </c>
      <c r="AB256" s="20">
        <v>351.45100000000002</v>
      </c>
      <c r="AC256" s="20">
        <v>40.848999999999997</v>
      </c>
      <c r="AD256" s="20">
        <v>424.45600000000002</v>
      </c>
      <c r="AE256" s="20">
        <v>53.665999999999997</v>
      </c>
      <c r="AF256" s="50">
        <f>IFERROR(AVERAGE(INDEX(AJ:AJ,IFERROR(MATCH($B256-Annex!$B$4/60,$B:$B),2)):AJ256),IF(Data!$B$2="",0,"-"))</f>
        <v>10.879228251800106</v>
      </c>
      <c r="AG256" s="50">
        <f>IFERROR(AVERAGE(INDEX(AK:AK,IFERROR(MATCH($B256-Annex!$B$4/60,$B:$B),2)):AK256),IF(Data!$B$2="",0,"-"))</f>
        <v>2.2961685160717247</v>
      </c>
      <c r="AH256" s="50">
        <f>IFERROR(AVERAGE(INDEX(AL:AL,IFERROR(MATCH($B256-Annex!$B$4/60,$B:$B),2)):AL256),IF(Data!$B$2="",0,"-"))</f>
        <v>-9.4868036952509787</v>
      </c>
      <c r="AI256" s="50">
        <f>IFERROR(AVERAGE(INDEX(AM:AM,IFERROR(MATCH($B256-Annex!$B$4/60,$B:$B),2)):AM256),IF(Data!$B$2="",0,"-"))</f>
        <v>-34.283662036298907</v>
      </c>
      <c r="AJ256" s="50">
        <f>IFERROR((5.670373*10^-8*(AN256+273.15)^4+((Annex!$B$5+Annex!$B$6)*(AN256-J256)+Annex!$B$7*(AN256-INDEX(AN:AN,IFERROR(MATCH($B256-Annex!$B$9/60,$B:$B),2)))/(60*($B256-INDEX($B:$B,IFERROR(MATCH($B256-Annex!$B$9/60,$B:$B),2)))))/Annex!$B$8)/1000,IF(Data!$B$2="",0,"-"))</f>
        <v>-76.44606383024329</v>
      </c>
      <c r="AK256" s="50">
        <f>IFERROR((5.670373*10^-8*(AO256+273.15)^4+((Annex!$B$5+Annex!$B$6)*(AO256-M256)+Annex!$B$7*(AO256-INDEX(AO:AO,IFERROR(MATCH($B256-Annex!$B$9/60,$B:$B),2)))/(60*($B256-INDEX($B:$B,IFERROR(MATCH($B256-Annex!$B$9/60,$B:$B),2)))))/Annex!$B$8)/1000,IF(Data!$B$2="",0,"-"))</f>
        <v>-62.756451887816837</v>
      </c>
      <c r="AL256" s="50">
        <f>IFERROR((5.670373*10^-8*(AP256+273.15)^4+((Annex!$B$5+Annex!$B$6)*(AP256-P256)+Annex!$B$7*(AP256-INDEX(AP:AP,IFERROR(MATCH($B256-Annex!$B$9/60,$B:$B),2)))/(60*($B256-INDEX($B:$B,IFERROR(MATCH($B256-Annex!$B$9/60,$B:$B),2)))))/Annex!$B$8)/1000,IF(Data!$B$2="",0,"-"))</f>
        <v>-4.4744636798794888</v>
      </c>
      <c r="AM256" s="50">
        <f>IFERROR((5.670373*10^-8*(AQ256+273.15)^4+((Annex!$B$5+Annex!$B$6)*(AQ256-S256)+Annex!$B$7*(AQ256-INDEX(AQ:AQ,IFERROR(MATCH($B256-Annex!$B$9/60,$B:$B),2)))/(60*($B256-INDEX($B:$B,IFERROR(MATCH($B256-Annex!$B$9/60,$B:$B),2)))))/Annex!$B$8)/1000,IF(Data!$B$2="",0,"-"))</f>
        <v>25.006233889712551</v>
      </c>
      <c r="AN256" s="20">
        <v>458.25400000000002</v>
      </c>
      <c r="AO256" s="20">
        <v>270.06599999999997</v>
      </c>
      <c r="AP256" s="20">
        <v>72.355999999999995</v>
      </c>
      <c r="AQ256" s="20">
        <v>87.536000000000001</v>
      </c>
      <c r="AR256" s="20">
        <v>571.27099999999996</v>
      </c>
      <c r="AS256" s="20">
        <v>144.31700000000001</v>
      </c>
      <c r="AT256" s="20">
        <v>390.94400000000002</v>
      </c>
      <c r="AU256" s="50">
        <f>IFERROR(AVERAGE(INDEX(BA:BA,IFERROR(MATCH($B256-Annex!$B$4/60,$B:$B),2)):BA256),IF(Data!$B$2="",0,"-"))</f>
        <v>-22.676616509807793</v>
      </c>
      <c r="AV256" s="50">
        <f>IFERROR(AVERAGE(INDEX(BB:BB,IFERROR(MATCH($B256-Annex!$B$4/60,$B:$B),2)):BB256),IF(Data!$B$2="",0,"-"))</f>
        <v>-1.4275814976912072E+37</v>
      </c>
      <c r="AW256" s="50">
        <f>IFERROR(AVERAGE(INDEX(BC:BC,IFERROR(MATCH($B256-Annex!$B$4/60,$B:$B),2)):BC256),IF(Data!$B$2="",0,"-"))</f>
        <v>7.7285813292593248</v>
      </c>
      <c r="AX256" s="50">
        <f>IFERROR(AVERAGE(INDEX(BD:BD,IFERROR(MATCH($B256-Annex!$B$4/60,$B:$B),2)):BD256),IF(Data!$B$2="",0,"-"))</f>
        <v>-27.036826785523527</v>
      </c>
      <c r="AY256" s="50">
        <f>IFERROR(AVERAGE(INDEX(BE:BE,IFERROR(MATCH($B256-Annex!$B$4/60,$B:$B),2)):BE256),IF(Data!$B$2="",0,"-"))</f>
        <v>0.37464434360647569</v>
      </c>
      <c r="AZ256" s="50">
        <f>IFERROR(AVERAGE(INDEX(BF:BF,IFERROR(MATCH($B256-Annex!$B$4/60,$B:$B),2)):BF256),IF(Data!$B$2="",0,"-"))</f>
        <v>1.2742670142409422</v>
      </c>
      <c r="BA256" s="50">
        <f>IFERROR((5.670373*10^-8*(BG256+273.15)^4+((Annex!$B$5+Annex!$B$6)*(BG256-J256)+Annex!$B$7*(BG256-INDEX(BG:BG,IFERROR(MATCH($B256-Annex!$B$9/60,$B:$B),2)))/(60*($B256-INDEX($B:$B,IFERROR(MATCH($B256-Annex!$B$9/60,$B:$B),2)))))/Annex!$B$8)/1000,IF(Data!$B$2="",0,"-"))</f>
        <v>-137.63188931338991</v>
      </c>
      <c r="BB256" s="50">
        <f>IFERROR((5.670373*10^-8*(BH256+273.15)^4+((Annex!$B$5+Annex!$B$6)*(BH256-M256)+Annex!$B$7*(BH256-INDEX(BH:BH,IFERROR(MATCH($B256-Annex!$B$9/60,$B:$B),2)))/(60*($B256-INDEX($B:$B,IFERROR(MATCH($B256-Annex!$B$9/60,$B:$B),2)))))/Annex!$B$8)/1000,IF(Data!$B$2="",0,"-"))</f>
        <v>90.820544547968353</v>
      </c>
      <c r="BC256" s="50">
        <f>IFERROR((5.670373*10^-8*(BI256+273.15)^4+((Annex!$B$5+Annex!$B$6)*(BI256-P256)+Annex!$B$7*(BI256-INDEX(BI:BI,IFERROR(MATCH($B256-Annex!$B$9/60,$B:$B),2)))/(60*($B256-INDEX($B:$B,IFERROR(MATCH($B256-Annex!$B$9/60,$B:$B),2)))))/Annex!$B$8)/1000,IF(Data!$B$2="",0,"-"))</f>
        <v>-2.168024424199618</v>
      </c>
      <c r="BD256" s="50">
        <f>IFERROR((5.670373*10^-8*(BJ256+273.15)^4+((Annex!$B$5+Annex!$B$6)*(BJ256-S256)+Annex!$B$7*(BJ256-INDEX(BJ:BJ,IFERROR(MATCH($B256-Annex!$B$9/60,$B:$B),2)))/(60*($B256-INDEX($B:$B,IFERROR(MATCH($B256-Annex!$B$9/60,$B:$B),2)))))/Annex!$B$8)/1000,IF(Data!$B$2="",0,"-"))</f>
        <v>-67.513794765223551</v>
      </c>
      <c r="BE256" s="50">
        <f>IFERROR((5.670373*10^-8*(BK256+273.15)^4+((Annex!$B$5+Annex!$B$6)*(BK256-V256)+Annex!$B$7*(BK256-INDEX(BK:BK,IFERROR(MATCH($B256-Annex!$B$9/60,$B:$B),2)))/(60*($B256-INDEX($B:$B,IFERROR(MATCH($B256-Annex!$B$9/60,$B:$B),2)))))/Annex!$B$8)/1000,IF(Data!$B$2="",0,"-"))</f>
        <v>-6.4763703398688852</v>
      </c>
      <c r="BF256" s="50">
        <f>IFERROR((5.670373*10^-8*(BL256+273.15)^4+((Annex!$B$5+Annex!$B$6)*(BL256-Y256)+Annex!$B$7*(BL256-INDEX(BL:BL,IFERROR(MATCH($B256-Annex!$B$9/60,$B:$B),2)))/(60*($B256-INDEX($B:$B,IFERROR(MATCH($B256-Annex!$B$9/60,$B:$B),2)))))/Annex!$B$8)/1000,IF(Data!$B$2="",0,"-"))</f>
        <v>-1.7150586508429343E-2</v>
      </c>
      <c r="BG256" s="20">
        <v>293.99799999999999</v>
      </c>
      <c r="BH256" s="20">
        <v>705.78700000000003</v>
      </c>
      <c r="BI256" s="20">
        <v>322.173</v>
      </c>
      <c r="BJ256" s="20">
        <v>34.020000000000003</v>
      </c>
      <c r="BK256" s="20">
        <v>144.96799999999999</v>
      </c>
      <c r="BL256" s="20">
        <v>125.837</v>
      </c>
    </row>
    <row r="257" spans="1:64" x14ac:dyDescent="0.3">
      <c r="A257" s="5">
        <v>256</v>
      </c>
      <c r="B257" s="19">
        <v>23.289333335123956</v>
      </c>
      <c r="C257" s="20">
        <v>128.136607</v>
      </c>
      <c r="D257" s="20">
        <v>121.824645</v>
      </c>
      <c r="E257" s="20">
        <v>156.66424499999999</v>
      </c>
      <c r="F257" s="49">
        <f>IFERROR(SUM(C257:E257),IF(Data!$B$2="",0,"-"))</f>
        <v>406.625497</v>
      </c>
      <c r="G257" s="50">
        <f>IFERROR(F257-Annex!$B$10,IF(Data!$B$2="",0,"-"))</f>
        <v>129.99749700000001</v>
      </c>
      <c r="H257" s="50">
        <f>IFERROR(-14000*(G257-INDEX(G:G,IFERROR(MATCH($B257-Annex!$B$11/60,$B:$B),2)))/(60*($B257-INDEX($B:$B,IFERROR(MATCH($B257-Annex!$B$11/60,$B:$B),2)))),IF(Data!$B$2="",0,"-"))</f>
        <v>-1455.5231662902036</v>
      </c>
      <c r="I257" s="20">
        <v>0.53540201300000001</v>
      </c>
      <c r="J257" s="20">
        <v>53.966000000000001</v>
      </c>
      <c r="K257" s="20">
        <v>9.8999999999999993E+37</v>
      </c>
      <c r="L257" s="20">
        <v>89.325999999999993</v>
      </c>
      <c r="M257" s="20">
        <v>488.32299999999998</v>
      </c>
      <c r="N257" s="20">
        <v>795.11900000000003</v>
      </c>
      <c r="O257" s="20">
        <v>68.534000000000006</v>
      </c>
      <c r="P257" s="20">
        <v>30.114999999999998</v>
      </c>
      <c r="Q257" s="20">
        <v>465.75099999999998</v>
      </c>
      <c r="R257" s="20">
        <v>44.863999999999997</v>
      </c>
      <c r="S257" s="20">
        <v>134.762</v>
      </c>
      <c r="T257" s="20">
        <v>413.47</v>
      </c>
      <c r="U257" s="20">
        <v>37.872999999999998</v>
      </c>
      <c r="V257" s="20">
        <v>25.201000000000001</v>
      </c>
      <c r="W257" s="20">
        <v>276.06299999999999</v>
      </c>
      <c r="X257" s="20">
        <v>101.77</v>
      </c>
      <c r="Y257" s="20">
        <v>33.466999999999999</v>
      </c>
      <c r="Z257" s="20">
        <v>203.762</v>
      </c>
      <c r="AA257" s="20">
        <v>66.619</v>
      </c>
      <c r="AB257" s="20">
        <v>324.85599999999999</v>
      </c>
      <c r="AC257" s="20">
        <v>32.115000000000002</v>
      </c>
      <c r="AD257" s="20">
        <v>412.00799999999998</v>
      </c>
      <c r="AE257" s="20">
        <v>52.625</v>
      </c>
      <c r="AF257" s="50">
        <f>IFERROR(AVERAGE(INDEX(AJ:AJ,IFERROR(MATCH($B257-Annex!$B$4/60,$B:$B),2)):AJ257),IF(Data!$B$2="",0,"-"))</f>
        <v>-1.8849699142403951</v>
      </c>
      <c r="AG257" s="50">
        <f>IFERROR(AVERAGE(INDEX(AK:AK,IFERROR(MATCH($B257-Annex!$B$4/60,$B:$B),2)):AK257),IF(Data!$B$2="",0,"-"))</f>
        <v>-23.460623285119066</v>
      </c>
      <c r="AH257" s="50">
        <f>IFERROR(AVERAGE(INDEX(AL:AL,IFERROR(MATCH($B257-Annex!$B$4/60,$B:$B),2)):AL257),IF(Data!$B$2="",0,"-"))</f>
        <v>-8.8704904759653296</v>
      </c>
      <c r="AI257" s="50">
        <f>IFERROR(AVERAGE(INDEX(AM:AM,IFERROR(MATCH($B257-Annex!$B$4/60,$B:$B),2)):AM257),IF(Data!$B$2="",0,"-"))</f>
        <v>-35.056296691184613</v>
      </c>
      <c r="AJ257" s="50">
        <f>IFERROR((5.670373*10^-8*(AN257+273.15)^4+((Annex!$B$5+Annex!$B$6)*(AN257-J257)+Annex!$B$7*(AN257-INDEX(AN:AN,IFERROR(MATCH($B257-Annex!$B$9/60,$B:$B),2)))/(60*($B257-INDEX($B:$B,IFERROR(MATCH($B257-Annex!$B$9/60,$B:$B),2)))))/Annex!$B$8)/1000,IF(Data!$B$2="",0,"-"))</f>
        <v>-12.699936886257863</v>
      </c>
      <c r="AK257" s="50">
        <f>IFERROR((5.670373*10^-8*(AO257+273.15)^4+((Annex!$B$5+Annex!$B$6)*(AO257-M257)+Annex!$B$7*(AO257-INDEX(AO:AO,IFERROR(MATCH($B257-Annex!$B$9/60,$B:$B),2)))/(60*($B257-INDEX($B:$B,IFERROR(MATCH($B257-Annex!$B$9/60,$B:$B),2)))))/Annex!$B$8)/1000,IF(Data!$B$2="",0,"-"))</f>
        <v>-155.58810426648591</v>
      </c>
      <c r="AL257" s="50">
        <f>IFERROR((5.670373*10^-8*(AP257+273.15)^4+((Annex!$B$5+Annex!$B$6)*(AP257-P257)+Annex!$B$7*(AP257-INDEX(AP:AP,IFERROR(MATCH($B257-Annex!$B$9/60,$B:$B),2)))/(60*($B257-INDEX($B:$B,IFERROR(MATCH($B257-Annex!$B$9/60,$B:$B),2)))))/Annex!$B$8)/1000,IF(Data!$B$2="",0,"-"))</f>
        <v>-1.3611661611192423</v>
      </c>
      <c r="AM257" s="50">
        <f>IFERROR((5.670373*10^-8*(AQ257+273.15)^4+((Annex!$B$5+Annex!$B$6)*(AQ257-S257)+Annex!$B$7*(AQ257-INDEX(AQ:AQ,IFERROR(MATCH($B257-Annex!$B$9/60,$B:$B),2)))/(60*($B257-INDEX($B:$B,IFERROR(MATCH($B257-Annex!$B$9/60,$B:$B),2)))))/Annex!$B$8)/1000,IF(Data!$B$2="",0,"-"))</f>
        <v>-38.438775321229109</v>
      </c>
      <c r="AN257" s="20">
        <v>435.67399999999998</v>
      </c>
      <c r="AO257" s="20">
        <v>124.044</v>
      </c>
      <c r="AP257" s="20">
        <v>68.995000000000005</v>
      </c>
      <c r="AQ257" s="20">
        <v>89.891999999999996</v>
      </c>
      <c r="AR257" s="20">
        <v>550.51300000000003</v>
      </c>
      <c r="AS257" s="20">
        <v>146.77199999999999</v>
      </c>
      <c r="AT257" s="20">
        <v>1056.616</v>
      </c>
      <c r="AU257" s="50">
        <f>IFERROR(AVERAGE(INDEX(BA:BA,IFERROR(MATCH($B257-Annex!$B$4/60,$B:$B),2)):BA257),IF(Data!$B$2="",0,"-"))</f>
        <v>-34.271538551682646</v>
      </c>
      <c r="AV257" s="50">
        <f>IFERROR(AVERAGE(INDEX(BB:BB,IFERROR(MATCH($B257-Annex!$B$4/60,$B:$B),2)):BB257),IF(Data!$B$2="",0,"-"))</f>
        <v>7.7813395414453246E+140</v>
      </c>
      <c r="AW257" s="50">
        <f>IFERROR(AVERAGE(INDEX(BC:BC,IFERROR(MATCH($B257-Annex!$B$4/60,$B:$B),2)):BC257),IF(Data!$B$2="",0,"-"))</f>
        <v>4.5377623513604304</v>
      </c>
      <c r="AX257" s="50">
        <f>IFERROR(AVERAGE(INDEX(BD:BD,IFERROR(MATCH($B257-Annex!$B$4/60,$B:$B),2)):BD257),IF(Data!$B$2="",0,"-"))</f>
        <v>-18.098290280877311</v>
      </c>
      <c r="AY257" s="50">
        <f>IFERROR(AVERAGE(INDEX(BE:BE,IFERROR(MATCH($B257-Annex!$B$4/60,$B:$B),2)):BE257),IF(Data!$B$2="",0,"-"))</f>
        <v>-1.4072938396597512</v>
      </c>
      <c r="AZ257" s="50">
        <f>IFERROR(AVERAGE(INDEX(BF:BF,IFERROR(MATCH($B257-Annex!$B$4/60,$B:$B),2)):BF257),IF(Data!$B$2="",0,"-"))</f>
        <v>0.6287289487099551</v>
      </c>
      <c r="BA257" s="50">
        <f>IFERROR((5.670373*10^-8*(BG257+273.15)^4+((Annex!$B$5+Annex!$B$6)*(BG257-J257)+Annex!$B$7*(BG257-INDEX(BG:BG,IFERROR(MATCH($B257-Annex!$B$9/60,$B:$B),2)))/(60*($B257-INDEX($B:$B,IFERROR(MATCH($B257-Annex!$B$9/60,$B:$B),2)))))/Annex!$B$8)/1000,IF(Data!$B$2="",0,"-"))</f>
        <v>0.71886365027246479</v>
      </c>
      <c r="BB257" s="50">
        <f>IFERROR((5.670373*10^-8*(BH257+273.15)^4+((Annex!$B$5+Annex!$B$6)*(BH257-M257)+Annex!$B$7*(BH257-INDEX(BH:BH,IFERROR(MATCH($B257-Annex!$B$9/60,$B:$B),2)))/(60*($B257-INDEX($B:$B,IFERROR(MATCH($B257-Annex!$B$9/60,$B:$B),2)))))/Annex!$B$8)/1000,IF(Data!$B$2="",0,"-"))</f>
        <v>5.4469376790117275E+141</v>
      </c>
      <c r="BC257" s="50">
        <f>IFERROR((5.670373*10^-8*(BI257+273.15)^4+((Annex!$B$5+Annex!$B$6)*(BI257-P257)+Annex!$B$7*(BI257-INDEX(BI:BI,IFERROR(MATCH($B257-Annex!$B$9/60,$B:$B),2)))/(60*($B257-INDEX($B:$B,IFERROR(MATCH($B257-Annex!$B$9/60,$B:$B),2)))))/Annex!$B$8)/1000,IF(Data!$B$2="",0,"-"))</f>
        <v>-0.244344464815058</v>
      </c>
      <c r="BD257" s="50">
        <f>IFERROR((5.670373*10^-8*(BJ257+273.15)^4+((Annex!$B$5+Annex!$B$6)*(BJ257-S257)+Annex!$B$7*(BJ257-INDEX(BJ:BJ,IFERROR(MATCH($B257-Annex!$B$9/60,$B:$B),2)))/(60*($B257-INDEX($B:$B,IFERROR(MATCH($B257-Annex!$B$9/60,$B:$B),2)))))/Annex!$B$8)/1000,IF(Data!$B$2="",0,"-"))</f>
        <v>13.621402097289444</v>
      </c>
      <c r="BE257" s="50">
        <f>IFERROR((5.670373*10^-8*(BK257+273.15)^4+((Annex!$B$5+Annex!$B$6)*(BK257-V257)+Annex!$B$7*(BK257-INDEX(BK:BK,IFERROR(MATCH($B257-Annex!$B$9/60,$B:$B),2)))/(60*($B257-INDEX($B:$B,IFERROR(MATCH($B257-Annex!$B$9/60,$B:$B),2)))))/Annex!$B$8)/1000,IF(Data!$B$2="",0,"-"))</f>
        <v>-5.5917557105522766</v>
      </c>
      <c r="BF257" s="50">
        <f>IFERROR((5.670373*10^-8*(BL257+273.15)^4+((Annex!$B$5+Annex!$B$6)*(BL257-Y257)+Annex!$B$7*(BL257-INDEX(BL:BL,IFERROR(MATCH($B257-Annex!$B$9/60,$B:$B),2)))/(60*($B257-INDEX($B:$B,IFERROR(MATCH($B257-Annex!$B$9/60,$B:$B),2)))))/Annex!$B$8)/1000,IF(Data!$B$2="",0,"-"))</f>
        <v>-7.9723502443944883E-2</v>
      </c>
      <c r="BG257" s="20">
        <v>333.947</v>
      </c>
      <c r="BH257" s="20">
        <v>9.8999999999999993E+37</v>
      </c>
      <c r="BI257" s="20">
        <v>309.05200000000002</v>
      </c>
      <c r="BJ257" s="20">
        <v>27.939</v>
      </c>
      <c r="BK257" s="20">
        <v>133.50299999999999</v>
      </c>
      <c r="BL257" s="20">
        <v>122.133</v>
      </c>
    </row>
    <row r="258" spans="1:64" x14ac:dyDescent="0.3">
      <c r="A258" s="5">
        <v>257</v>
      </c>
      <c r="B258" s="19">
        <v>23.385166672524065</v>
      </c>
      <c r="C258" s="20">
        <v>127.916928</v>
      </c>
      <c r="D258" s="20">
        <v>122.682211</v>
      </c>
      <c r="E258" s="20">
        <v>157.08145300000001</v>
      </c>
      <c r="F258" s="49">
        <f>IFERROR(SUM(C258:E258),IF(Data!$B$2="",0,"-"))</f>
        <v>407.68059199999999</v>
      </c>
      <c r="G258" s="50">
        <f>IFERROR(F258-Annex!$B$10,IF(Data!$B$2="",0,"-"))</f>
        <v>131.052592</v>
      </c>
      <c r="H258" s="50">
        <f>IFERROR(-14000*(G258-INDEX(G:G,IFERROR(MATCH($B258-Annex!$B$11/60,$B:$B),2)))/(60*($B258-INDEX($B:$B,IFERROR(MATCH($B258-Annex!$B$11/60,$B:$B),2)))),IF(Data!$B$2="",0,"-"))</f>
        <v>-1810.3629520866853</v>
      </c>
      <c r="I258" s="20">
        <v>0.74152707699999998</v>
      </c>
      <c r="J258" s="20">
        <v>66.498999999999995</v>
      </c>
      <c r="K258" s="20">
        <v>9.8999999999999993E+37</v>
      </c>
      <c r="L258" s="20">
        <v>86.122</v>
      </c>
      <c r="M258" s="20">
        <v>270.55900000000003</v>
      </c>
      <c r="N258" s="20">
        <v>608.529</v>
      </c>
      <c r="O258" s="20">
        <v>66.277000000000001</v>
      </c>
      <c r="P258" s="20">
        <v>29.571000000000002</v>
      </c>
      <c r="Q258" s="20">
        <v>440.916</v>
      </c>
      <c r="R258" s="20">
        <v>47.136000000000003</v>
      </c>
      <c r="S258" s="20">
        <v>33.747</v>
      </c>
      <c r="T258" s="20">
        <v>501.608</v>
      </c>
      <c r="U258" s="20">
        <v>42.295999999999999</v>
      </c>
      <c r="V258" s="20">
        <v>23.937000000000001</v>
      </c>
      <c r="W258" s="20">
        <v>299.44299999999998</v>
      </c>
      <c r="X258" s="20">
        <v>116.422</v>
      </c>
      <c r="Y258" s="20">
        <v>33.642000000000003</v>
      </c>
      <c r="Z258" s="20">
        <v>269.77999999999997</v>
      </c>
      <c r="AA258" s="20">
        <v>72.159000000000006</v>
      </c>
      <c r="AB258" s="20">
        <v>284.91800000000001</v>
      </c>
      <c r="AC258" s="20">
        <v>33.869999999999997</v>
      </c>
      <c r="AD258" s="20">
        <v>351.61200000000002</v>
      </c>
      <c r="AE258" s="20">
        <v>52.109000000000002</v>
      </c>
      <c r="AF258" s="50">
        <f>IFERROR(AVERAGE(INDEX(AJ:AJ,IFERROR(MATCH($B258-Annex!$B$4/60,$B:$B),2)):AJ258),IF(Data!$B$2="",0,"-"))</f>
        <v>-9.9844318359059407</v>
      </c>
      <c r="AG258" s="50">
        <f>IFERROR(AVERAGE(INDEX(AK:AK,IFERROR(MATCH($B258-Annex!$B$4/60,$B:$B),2)):AK258),IF(Data!$B$2="",0,"-"))</f>
        <v>-41.925986745114372</v>
      </c>
      <c r="AH258" s="50">
        <f>IFERROR(AVERAGE(INDEX(AL:AL,IFERROR(MATCH($B258-Annex!$B$4/60,$B:$B),2)):AL258),IF(Data!$B$2="",0,"-"))</f>
        <v>-6.7598368748642157</v>
      </c>
      <c r="AI258" s="50">
        <f>IFERROR(AVERAGE(INDEX(AM:AM,IFERROR(MATCH($B258-Annex!$B$4/60,$B:$B),2)):AM258),IF(Data!$B$2="",0,"-"))</f>
        <v>-27.300038588779746</v>
      </c>
      <c r="AJ258" s="50">
        <f>IFERROR((5.670373*10^-8*(AN258+273.15)^4+((Annex!$B$5+Annex!$B$6)*(AN258-J258)+Annex!$B$7*(AN258-INDEX(AN:AN,IFERROR(MATCH($B258-Annex!$B$9/60,$B:$B),2)))/(60*($B258-INDEX($B:$B,IFERROR(MATCH($B258-Annex!$B$9/60,$B:$B),2)))))/Annex!$B$8)/1000,IF(Data!$B$2="",0,"-"))</f>
        <v>1.1340047757237299</v>
      </c>
      <c r="AK258" s="50">
        <f>IFERROR((5.670373*10^-8*(AO258+273.15)^4+((Annex!$B$5+Annex!$B$6)*(AO258-M258)+Annex!$B$7*(AO258-INDEX(AO:AO,IFERROR(MATCH($B258-Annex!$B$9/60,$B:$B),2)))/(60*($B258-INDEX($B:$B,IFERROR(MATCH($B258-Annex!$B$9/60,$B:$B),2)))))/Annex!$B$8)/1000,IF(Data!$B$2="",0,"-"))</f>
        <v>-99.630437263973249</v>
      </c>
      <c r="AL258" s="50">
        <f>IFERROR((5.670373*10^-8*(AP258+273.15)^4+((Annex!$B$5+Annex!$B$6)*(AP258-P258)+Annex!$B$7*(AP258-INDEX(AP:AP,IFERROR(MATCH($B258-Annex!$B$9/60,$B:$B),2)))/(60*($B258-INDEX($B:$B,IFERROR(MATCH($B258-Annex!$B$9/60,$B:$B),2)))))/Annex!$B$8)/1000,IF(Data!$B$2="",0,"-"))</f>
        <v>-1.2361666133030431</v>
      </c>
      <c r="AM258" s="50">
        <f>IFERROR((5.670373*10^-8*(AQ258+273.15)^4+((Annex!$B$5+Annex!$B$6)*(AQ258-S258)+Annex!$B$7*(AQ258-INDEX(AQ:AQ,IFERROR(MATCH($B258-Annex!$B$9/60,$B:$B),2)))/(60*($B258-INDEX($B:$B,IFERROR(MATCH($B258-Annex!$B$9/60,$B:$B),2)))))/Annex!$B$8)/1000,IF(Data!$B$2="",0,"-"))</f>
        <v>-129.11877338485681</v>
      </c>
      <c r="AN258" s="20">
        <v>415.55399999999997</v>
      </c>
      <c r="AO258" s="20">
        <v>60.462000000000003</v>
      </c>
      <c r="AP258" s="20">
        <v>66.191000000000003</v>
      </c>
      <c r="AQ258" s="20">
        <v>-184.77</v>
      </c>
      <c r="AR258" s="20">
        <v>530.53</v>
      </c>
      <c r="AS258" s="20">
        <v>149.06</v>
      </c>
      <c r="AT258" s="20">
        <v>753.52300000000002</v>
      </c>
      <c r="AU258" s="50">
        <f>IFERROR(AVERAGE(INDEX(BA:BA,IFERROR(MATCH($B258-Annex!$B$4/60,$B:$B),2)):BA258),IF(Data!$B$2="",0,"-"))</f>
        <v>-34.183267194564706</v>
      </c>
      <c r="AV258" s="50">
        <f>IFERROR(AVERAGE(INDEX(BB:BB,IFERROR(MATCH($B258-Annex!$B$4/60,$B:$B),2)):BB258),IF(Data!$B$2="",0,"-"))</f>
        <v>1.5562679082890649E+141</v>
      </c>
      <c r="AW258" s="50">
        <f>IFERROR(AVERAGE(INDEX(BC:BC,IFERROR(MATCH($B258-Annex!$B$4/60,$B:$B),2)):BC258),IF(Data!$B$2="",0,"-"))</f>
        <v>2.3002695440301792</v>
      </c>
      <c r="AX258" s="50">
        <f>IFERROR(AVERAGE(INDEX(BD:BD,IFERROR(MATCH($B258-Annex!$B$4/60,$B:$B),2)):BD258),IF(Data!$B$2="",0,"-"))</f>
        <v>-19.430130674102831</v>
      </c>
      <c r="AY258" s="50">
        <f>IFERROR(AVERAGE(INDEX(BE:BE,IFERROR(MATCH($B258-Annex!$B$4/60,$B:$B),2)):BE258),IF(Data!$B$2="",0,"-"))</f>
        <v>-2.8061402614666222</v>
      </c>
      <c r="AZ258" s="50">
        <f>IFERROR(AVERAGE(INDEX(BF:BF,IFERROR(MATCH($B258-Annex!$B$4/60,$B:$B),2)):BF258),IF(Data!$B$2="",0,"-"))</f>
        <v>9.382554084298611E-2</v>
      </c>
      <c r="BA258" s="50">
        <f>IFERROR((5.670373*10^-8*(BG258+273.15)^4+((Annex!$B$5+Annex!$B$6)*(BG258-J258)+Annex!$B$7*(BG258-INDEX(BG:BG,IFERROR(MATCH($B258-Annex!$B$9/60,$B:$B),2)))/(60*($B258-INDEX($B:$B,IFERROR(MATCH($B258-Annex!$B$9/60,$B:$B),2)))))/Annex!$B$8)/1000,IF(Data!$B$2="",0,"-"))</f>
        <v>40.101744685713335</v>
      </c>
      <c r="BB258" s="50">
        <f>IFERROR((5.670373*10^-8*(BH258+273.15)^4+((Annex!$B$5+Annex!$B$6)*(BH258-M258)+Annex!$B$7*(BH258-INDEX(BH:BH,IFERROR(MATCH($B258-Annex!$B$9/60,$B:$B),2)))/(60*($B258-INDEX($B:$B,IFERROR(MATCH($B258-Annex!$B$9/60,$B:$B),2)))))/Annex!$B$8)/1000,IF(Data!$B$2="",0,"-"))</f>
        <v>5.4469376790117275E+141</v>
      </c>
      <c r="BC258" s="50">
        <f>IFERROR((5.670373*10^-8*(BI258+273.15)^4+((Annex!$B$5+Annex!$B$6)*(BI258-P258)+Annex!$B$7*(BI258-INDEX(BI:BI,IFERROR(MATCH($B258-Annex!$B$9/60,$B:$B),2)))/(60*($B258-INDEX($B:$B,IFERROR(MATCH($B258-Annex!$B$9/60,$B:$B),2)))))/Annex!$B$8)/1000,IF(Data!$B$2="",0,"-"))</f>
        <v>0.62026710811752306</v>
      </c>
      <c r="BD258" s="50">
        <f>IFERROR((5.670373*10^-8*(BJ258+273.15)^4+((Annex!$B$5+Annex!$B$6)*(BJ258-S258)+Annex!$B$7*(BJ258-INDEX(BJ:BJ,IFERROR(MATCH($B258-Annex!$B$9/60,$B:$B),2)))/(60*($B258-INDEX($B:$B,IFERROR(MATCH($B258-Annex!$B$9/60,$B:$B),2)))))/Annex!$B$8)/1000,IF(Data!$B$2="",0,"-"))</f>
        <v>-24.641964937478939</v>
      </c>
      <c r="BE258" s="50">
        <f>IFERROR((5.670373*10^-8*(BK258+273.15)^4+((Annex!$B$5+Annex!$B$6)*(BK258-V258)+Annex!$B$7*(BK258-INDEX(BK:BK,IFERROR(MATCH($B258-Annex!$B$9/60,$B:$B),2)))/(60*($B258-INDEX($B:$B,IFERROR(MATCH($B258-Annex!$B$9/60,$B:$B),2)))))/Annex!$B$8)/1000,IF(Data!$B$2="",0,"-"))</f>
        <v>-4.8376511510596982</v>
      </c>
      <c r="BF258" s="50">
        <f>IFERROR((5.670373*10^-8*(BL258+273.15)^4+((Annex!$B$5+Annex!$B$6)*(BL258-Y258)+Annex!$B$7*(BL258-INDEX(BL:BL,IFERROR(MATCH($B258-Annex!$B$9/60,$B:$B),2)))/(60*($B258-INDEX($B:$B,IFERROR(MATCH($B258-Annex!$B$9/60,$B:$B),2)))))/Annex!$B$8)/1000,IF(Data!$B$2="",0,"-"))</f>
        <v>-0.16023681262439185</v>
      </c>
      <c r="BG258" s="20">
        <v>349.30399999999997</v>
      </c>
      <c r="BH258" s="20">
        <v>9.8999999999999993E+37</v>
      </c>
      <c r="BI258" s="20">
        <v>297.17899999999997</v>
      </c>
      <c r="BJ258" s="20">
        <v>-17.98</v>
      </c>
      <c r="BK258" s="20">
        <v>126.15900000000001</v>
      </c>
      <c r="BL258" s="20">
        <v>118.384</v>
      </c>
    </row>
    <row r="259" spans="1:64" x14ac:dyDescent="0.3">
      <c r="A259" s="5">
        <v>258</v>
      </c>
      <c r="B259" s="19">
        <v>23.481333337258548</v>
      </c>
      <c r="C259" s="20">
        <v>127.643547</v>
      </c>
      <c r="D259" s="20">
        <v>122.888255</v>
      </c>
      <c r="E259" s="20">
        <v>157.45220699999999</v>
      </c>
      <c r="F259" s="49">
        <f>IFERROR(SUM(C259:E259),IF(Data!$B$2="",0,"-"))</f>
        <v>407.98400900000001</v>
      </c>
      <c r="G259" s="50">
        <f>IFERROR(F259-Annex!$B$10,IF(Data!$B$2="",0,"-"))</f>
        <v>131.35600900000003</v>
      </c>
      <c r="H259" s="50">
        <f>IFERROR(-14000*(G259-INDEX(G:G,IFERROR(MATCH($B259-Annex!$B$11/60,$B:$B),2)))/(60*($B259-INDEX($B:$B,IFERROR(MATCH($B259-Annex!$B$11/60,$B:$B),2)))),IF(Data!$B$2="",0,"-"))</f>
        <v>-2036.7934223729972</v>
      </c>
      <c r="I259" s="20">
        <v>0.49417699999999998</v>
      </c>
      <c r="J259" s="20">
        <v>58.536999999999999</v>
      </c>
      <c r="K259" s="20">
        <v>9.8999999999999993E+37</v>
      </c>
      <c r="L259" s="20">
        <v>110.73099999999999</v>
      </c>
      <c r="M259" s="20">
        <v>112.187</v>
      </c>
      <c r="N259" s="20">
        <v>497.46699999999998</v>
      </c>
      <c r="O259" s="20">
        <v>72.108000000000004</v>
      </c>
      <c r="P259" s="20">
        <v>29.571000000000002</v>
      </c>
      <c r="Q259" s="20">
        <v>357.24099999999999</v>
      </c>
      <c r="R259" s="20">
        <v>49.101999999999997</v>
      </c>
      <c r="S259" s="20">
        <v>-84.13</v>
      </c>
      <c r="T259" s="20">
        <v>396.09100000000001</v>
      </c>
      <c r="U259" s="20">
        <v>44.915999999999997</v>
      </c>
      <c r="V259" s="20">
        <v>24.657</v>
      </c>
      <c r="W259" s="20">
        <v>264.53899999999999</v>
      </c>
      <c r="X259" s="20">
        <v>129.56899999999999</v>
      </c>
      <c r="Y259" s="20">
        <v>33.203000000000003</v>
      </c>
      <c r="Z259" s="20">
        <v>57.213999999999999</v>
      </c>
      <c r="AA259" s="20">
        <v>74.944999999999993</v>
      </c>
      <c r="AB259" s="20">
        <v>208.12700000000001</v>
      </c>
      <c r="AC259" s="20">
        <v>34.063000000000002</v>
      </c>
      <c r="AD259" s="20">
        <v>432.25799999999998</v>
      </c>
      <c r="AE259" s="20">
        <v>51.731000000000002</v>
      </c>
      <c r="AF259" s="50">
        <f>IFERROR(AVERAGE(INDEX(AJ:AJ,IFERROR(MATCH($B259-Annex!$B$4/60,$B:$B),2)):AJ259),IF(Data!$B$2="",0,"-"))</f>
        <v>-16.383739739593398</v>
      </c>
      <c r="AG259" s="50">
        <f>IFERROR(AVERAGE(INDEX(AK:AK,IFERROR(MATCH($B259-Annex!$B$4/60,$B:$B),2)):AK259),IF(Data!$B$2="",0,"-"))</f>
        <v>-50.990999921601819</v>
      </c>
      <c r="AH259" s="50">
        <f>IFERROR(AVERAGE(INDEX(AL:AL,IFERROR(MATCH($B259-Annex!$B$4/60,$B:$B),2)):AL259),IF(Data!$B$2="",0,"-"))</f>
        <v>-4.8140739563695929</v>
      </c>
      <c r="AI259" s="50">
        <f>IFERROR(AVERAGE(INDEX(AM:AM,IFERROR(MATCH($B259-Annex!$B$4/60,$B:$B),2)):AM259),IF(Data!$B$2="",0,"-"))</f>
        <v>7.7813395414453246E+140</v>
      </c>
      <c r="AJ259" s="50">
        <f>IFERROR((5.670373*10^-8*(AN259+273.15)^4+((Annex!$B$5+Annex!$B$6)*(AN259-J259)+Annex!$B$7*(AN259-INDEX(AN:AN,IFERROR(MATCH($B259-Annex!$B$9/60,$B:$B),2)))/(60*($B259-INDEX($B:$B,IFERROR(MATCH($B259-Annex!$B$9/60,$B:$B),2)))))/Annex!$B$8)/1000,IF(Data!$B$2="",0,"-"))</f>
        <v>-5.3200082177727384E-2</v>
      </c>
      <c r="AK259" s="50">
        <f>IFERROR((5.670373*10^-8*(AO259+273.15)^4+((Annex!$B$5+Annex!$B$6)*(AO259-M259)+Annex!$B$7*(AO259-INDEX(AO:AO,IFERROR(MATCH($B259-Annex!$B$9/60,$B:$B),2)))/(60*($B259-INDEX($B:$B,IFERROR(MATCH($B259-Annex!$B$9/60,$B:$B),2)))))/Annex!$B$8)/1000,IF(Data!$B$2="",0,"-"))</f>
        <v>-14.00792000352372</v>
      </c>
      <c r="AL259" s="50">
        <f>IFERROR((5.670373*10^-8*(AP259+273.15)^4+((Annex!$B$5+Annex!$B$6)*(AP259-P259)+Annex!$B$7*(AP259-INDEX(AP:AP,IFERROR(MATCH($B259-Annex!$B$9/60,$B:$B),2)))/(60*($B259-INDEX($B:$B,IFERROR(MATCH($B259-Annex!$B$9/60,$B:$B),2)))))/Annex!$B$8)/1000,IF(Data!$B$2="",0,"-"))</f>
        <v>-0.6765351228862776</v>
      </c>
      <c r="AM259" s="50">
        <f>IFERROR((5.670373*10^-8*(AQ259+273.15)^4+((Annex!$B$5+Annex!$B$6)*(AQ259-S259)+Annex!$B$7*(AQ259-INDEX(AQ:AQ,IFERROR(MATCH($B259-Annex!$B$9/60,$B:$B),2)))/(60*($B259-INDEX($B:$B,IFERROR(MATCH($B259-Annex!$B$9/60,$B:$B),2)))))/Annex!$B$8)/1000,IF(Data!$B$2="",0,"-"))</f>
        <v>5.4469376790117275E+141</v>
      </c>
      <c r="AN259" s="20">
        <v>394.28899999999999</v>
      </c>
      <c r="AO259" s="20">
        <v>92.084999999999994</v>
      </c>
      <c r="AP259" s="20">
        <v>64.19</v>
      </c>
      <c r="AQ259" s="20">
        <v>9.8999999999999993E+37</v>
      </c>
      <c r="AR259" s="20">
        <v>515.06899999999996</v>
      </c>
      <c r="AS259" s="20">
        <v>151.233</v>
      </c>
      <c r="AT259" s="20">
        <v>71.253</v>
      </c>
      <c r="AU259" s="50">
        <f>IFERROR(AVERAGE(INDEX(BA:BA,IFERROR(MATCH($B259-Annex!$B$4/60,$B:$B),2)):BA259),IF(Data!$B$2="",0,"-"))</f>
        <v>-30.598635048791483</v>
      </c>
      <c r="AV259" s="50">
        <f>IFERROR(AVERAGE(INDEX(BB:BB,IFERROR(MATCH($B259-Annex!$B$4/60,$B:$B),2)):BB259),IF(Data!$B$2="",0,"-"))</f>
        <v>2.3344018624335974E+141</v>
      </c>
      <c r="AW259" s="50">
        <f>IFERROR(AVERAGE(INDEX(BC:BC,IFERROR(MATCH($B259-Annex!$B$4/60,$B:$B),2)):BC259),IF(Data!$B$2="",0,"-"))</f>
        <v>1.0744270777552751</v>
      </c>
      <c r="AX259" s="50">
        <f>IFERROR(AVERAGE(INDEX(BD:BD,IFERROR(MATCH($B259-Annex!$B$4/60,$B:$B),2)):BD259),IF(Data!$B$2="",0,"-"))</f>
        <v>-16.561181797288118</v>
      </c>
      <c r="AY259" s="50">
        <f>IFERROR(AVERAGE(INDEX(BE:BE,IFERROR(MATCH($B259-Annex!$B$4/60,$B:$B),2)):BE259),IF(Data!$B$2="",0,"-"))</f>
        <v>-3.5124167890494973</v>
      </c>
      <c r="AZ259" s="50">
        <f>IFERROR(AVERAGE(INDEX(BF:BF,IFERROR(MATCH($B259-Annex!$B$4/60,$B:$B),2)):BF259),IF(Data!$B$2="",0,"-"))</f>
        <v>-0.28931600638295246</v>
      </c>
      <c r="BA259" s="50">
        <f>IFERROR((5.670373*10^-8*(BG259+273.15)^4+((Annex!$B$5+Annex!$B$6)*(BG259-J259)+Annex!$B$7*(BG259-INDEX(BG:BG,IFERROR(MATCH($B259-Annex!$B$9/60,$B:$B),2)))/(60*($B259-INDEX($B:$B,IFERROR(MATCH($B259-Annex!$B$9/60,$B:$B),2)))))/Annex!$B$8)/1000,IF(Data!$B$2="",0,"-"))</f>
        <v>19.027595603643757</v>
      </c>
      <c r="BB259" s="50">
        <f>IFERROR((5.670373*10^-8*(BH259+273.15)^4+((Annex!$B$5+Annex!$B$6)*(BH259-M259)+Annex!$B$7*(BH259-INDEX(BH:BH,IFERROR(MATCH($B259-Annex!$B$9/60,$B:$B),2)))/(60*($B259-INDEX($B:$B,IFERROR(MATCH($B259-Annex!$B$9/60,$B:$B),2)))))/Annex!$B$8)/1000,IF(Data!$B$2="",0,"-"))</f>
        <v>5.4469376790117275E+141</v>
      </c>
      <c r="BC259" s="50">
        <f>IFERROR((5.670373*10^-8*(BI259+273.15)^4+((Annex!$B$5+Annex!$B$6)*(BI259-P259)+Annex!$B$7*(BI259-INDEX(BI:BI,IFERROR(MATCH($B259-Annex!$B$9/60,$B:$B),2)))/(60*($B259-INDEX($B:$B,IFERROR(MATCH($B259-Annex!$B$9/60,$B:$B),2)))))/Annex!$B$8)/1000,IF(Data!$B$2="",0,"-"))</f>
        <v>0.7903573906604825</v>
      </c>
      <c r="BD259" s="50">
        <f>IFERROR((5.670373*10^-8*(BJ259+273.15)^4+((Annex!$B$5+Annex!$B$6)*(BJ259-S259)+Annex!$B$7*(BJ259-INDEX(BJ:BJ,IFERROR(MATCH($B259-Annex!$B$9/60,$B:$B),2)))/(60*($B259-INDEX($B:$B,IFERROR(MATCH($B259-Annex!$B$9/60,$B:$B),2)))))/Annex!$B$8)/1000,IF(Data!$B$2="",0,"-"))</f>
        <v>-7.9400419132250919</v>
      </c>
      <c r="BE259" s="50">
        <f>IFERROR((5.670373*10^-8*(BK259+273.15)^4+((Annex!$B$5+Annex!$B$6)*(BK259-V259)+Annex!$B$7*(BK259-INDEX(BK:BK,IFERROR(MATCH($B259-Annex!$B$9/60,$B:$B),2)))/(60*($B259-INDEX($B:$B,IFERROR(MATCH($B259-Annex!$B$9/60,$B:$B),2)))))/Annex!$B$8)/1000,IF(Data!$B$2="",0,"-"))</f>
        <v>-2.5179889366572934</v>
      </c>
      <c r="BF259" s="50">
        <f>IFERROR((5.670373*10^-8*(BL259+273.15)^4+((Annex!$B$5+Annex!$B$6)*(BL259-Y259)+Annex!$B$7*(BL259-INDEX(BL:BL,IFERROR(MATCH($B259-Annex!$B$9/60,$B:$B),2)))/(60*($B259-INDEX($B:$B,IFERROR(MATCH($B259-Annex!$B$9/60,$B:$B),2)))))/Annex!$B$8)/1000,IF(Data!$B$2="",0,"-"))</f>
        <v>-0.22591023343776578</v>
      </c>
      <c r="BG259" s="20">
        <v>343.61900000000003</v>
      </c>
      <c r="BH259" s="20">
        <v>9.8999999999999993E+37</v>
      </c>
      <c r="BI259" s="20">
        <v>285.96800000000002</v>
      </c>
      <c r="BJ259" s="20">
        <v>5.35</v>
      </c>
      <c r="BK259" s="20">
        <v>120.276</v>
      </c>
      <c r="BL259" s="20">
        <v>114.791</v>
      </c>
    </row>
    <row r="260" spans="1:64" x14ac:dyDescent="0.3">
      <c r="A260" s="5">
        <v>259</v>
      </c>
      <c r="B260" s="19">
        <v>23.56816666899249</v>
      </c>
      <c r="C260" s="20">
        <v>126.948697</v>
      </c>
      <c r="D260" s="20">
        <v>122.86057</v>
      </c>
      <c r="E260" s="20">
        <v>157.14174700000001</v>
      </c>
      <c r="F260" s="49">
        <f>IFERROR(SUM(C260:E260),IF(Data!$B$2="",0,"-"))</f>
        <v>406.95101399999999</v>
      </c>
      <c r="G260" s="50">
        <f>IFERROR(F260-Annex!$B$10,IF(Data!$B$2="",0,"-"))</f>
        <v>130.323014</v>
      </c>
      <c r="H260" s="50">
        <f>IFERROR(-14000*(G260-INDEX(G:G,IFERROR(MATCH($B260-Annex!$B$11/60,$B:$B),2)))/(60*($B260-INDEX($B:$B,IFERROR(MATCH($B260-Annex!$B$11/60,$B:$B),2)))),IF(Data!$B$2="",0,"-"))</f>
        <v>-1827.6446215110834</v>
      </c>
      <c r="I260" s="20">
        <v>0.82397710300000004</v>
      </c>
      <c r="J260" s="20">
        <v>52.762999999999998</v>
      </c>
      <c r="K260" s="20">
        <v>9.8999999999999993E+37</v>
      </c>
      <c r="L260" s="20">
        <v>129.499</v>
      </c>
      <c r="M260" s="20">
        <v>91.503</v>
      </c>
      <c r="N260" s="20">
        <v>818.1</v>
      </c>
      <c r="O260" s="20">
        <v>73.578000000000003</v>
      </c>
      <c r="P260" s="20">
        <v>28.465</v>
      </c>
      <c r="Q260" s="20">
        <v>268.34300000000002</v>
      </c>
      <c r="R260" s="20">
        <v>54</v>
      </c>
      <c r="S260" s="20">
        <v>-84.841999999999999</v>
      </c>
      <c r="T260" s="20">
        <v>326.06599999999997</v>
      </c>
      <c r="U260" s="20">
        <v>46.286000000000001</v>
      </c>
      <c r="V260" s="20">
        <v>23.815000000000001</v>
      </c>
      <c r="W260" s="20">
        <v>312.589</v>
      </c>
      <c r="X260" s="20">
        <v>151.00299999999999</v>
      </c>
      <c r="Y260" s="20">
        <v>33.01</v>
      </c>
      <c r="Z260" s="20">
        <v>29.378</v>
      </c>
      <c r="AA260" s="20">
        <v>72.501000000000005</v>
      </c>
      <c r="AB260" s="20">
        <v>356.22500000000002</v>
      </c>
      <c r="AC260" s="20">
        <v>33.624000000000002</v>
      </c>
      <c r="AD260" s="20">
        <v>281.31799999999998</v>
      </c>
      <c r="AE260" s="20">
        <v>51.164000000000001</v>
      </c>
      <c r="AF260" s="50">
        <f>IFERROR(AVERAGE(INDEX(AJ:AJ,IFERROR(MATCH($B260-Annex!$B$4/60,$B:$B),2)):AJ260),IF(Data!$B$2="",0,"-"))</f>
        <v>-20.65785859398418</v>
      </c>
      <c r="AG260" s="50">
        <f>IFERROR(AVERAGE(INDEX(AK:AK,IFERROR(MATCH($B260-Annex!$B$4/60,$B:$B),2)):AK260),IF(Data!$B$2="",0,"-"))</f>
        <v>-51.537469996058995</v>
      </c>
      <c r="AH260" s="50">
        <f>IFERROR(AVERAGE(INDEX(AL:AL,IFERROR(MATCH($B260-Annex!$B$4/60,$B:$B),2)):AL260),IF(Data!$B$2="",0,"-"))</f>
        <v>-3.1565765658539955</v>
      </c>
      <c r="AI260" s="50">
        <f>IFERROR(AVERAGE(INDEX(AM:AM,IFERROR(MATCH($B260-Annex!$B$4/60,$B:$B),2)):AM260),IF(Data!$B$2="",0,"-"))</f>
        <v>1.5562679082890649E+141</v>
      </c>
      <c r="AJ260" s="50">
        <f>IFERROR((5.670373*10^-8*(AN260+273.15)^4+((Annex!$B$5+Annex!$B$6)*(AN260-J260)+Annex!$B$7*(AN260-INDEX(AN:AN,IFERROR(MATCH($B260-Annex!$B$9/60,$B:$B),2)))/(60*($B260-INDEX($B:$B,IFERROR(MATCH($B260-Annex!$B$9/60,$B:$B),2)))))/Annex!$B$8)/1000,IF(Data!$B$2="",0,"-"))</f>
        <v>-2.1931903968392596</v>
      </c>
      <c r="AK260" s="50">
        <f>IFERROR((5.670373*10^-8*(AO260+273.15)^4+((Annex!$B$5+Annex!$B$6)*(AO260-M260)+Annex!$B$7*(AO260-INDEX(AO:AO,IFERROR(MATCH($B260-Annex!$B$9/60,$B:$B),2)))/(60*($B260-INDEX($B:$B,IFERROR(MATCH($B260-Annex!$B$9/60,$B:$B),2)))))/Annex!$B$8)/1000,IF(Data!$B$2="",0,"-"))</f>
        <v>-22.413300416846962</v>
      </c>
      <c r="AL260" s="50">
        <f>IFERROR((5.670373*10^-8*(AP260+273.15)^4+((Annex!$B$5+Annex!$B$6)*(AP260-P260)+Annex!$B$7*(AP260-INDEX(AP:AP,IFERROR(MATCH($B260-Annex!$B$9/60,$B:$B),2)))/(60*($B260-INDEX($B:$B,IFERROR(MATCH($B260-Annex!$B$9/60,$B:$B),2)))))/Annex!$B$8)/1000,IF(Data!$B$2="",0,"-"))</f>
        <v>-0.21108774759826576</v>
      </c>
      <c r="AM260" s="50">
        <f>IFERROR((5.670373*10^-8*(AQ260+273.15)^4+((Annex!$B$5+Annex!$B$6)*(AQ260-S260)+Annex!$B$7*(AQ260-INDEX(AQ:AQ,IFERROR(MATCH($B260-Annex!$B$9/60,$B:$B),2)))/(60*($B260-INDEX($B:$B,IFERROR(MATCH($B260-Annex!$B$9/60,$B:$B),2)))))/Annex!$B$8)/1000,IF(Data!$B$2="",0,"-"))</f>
        <v>5.4469376790117275E+141</v>
      </c>
      <c r="AN260" s="20">
        <v>374.89299999999997</v>
      </c>
      <c r="AO260" s="20">
        <v>16.292999999999999</v>
      </c>
      <c r="AP260" s="20">
        <v>62.634</v>
      </c>
      <c r="AQ260" s="20">
        <v>9.8999999999999993E+37</v>
      </c>
      <c r="AR260" s="20">
        <v>503.12200000000001</v>
      </c>
      <c r="AS260" s="20">
        <v>153.14400000000001</v>
      </c>
      <c r="AT260" s="20">
        <v>48.5</v>
      </c>
      <c r="AU260" s="50">
        <f>IFERROR(AVERAGE(INDEX(BA:BA,IFERROR(MATCH($B260-Annex!$B$4/60,$B:$B),2)):BA260),IF(Data!$B$2="",0,"-"))</f>
        <v>-29.22107650551272</v>
      </c>
      <c r="AV260" s="50">
        <f>IFERROR(AVERAGE(INDEX(BB:BB,IFERROR(MATCH($B260-Annex!$B$4/60,$B:$B),2)):BB260),IF(Data!$B$2="",0,"-"))</f>
        <v>3.1125358165781298E+141</v>
      </c>
      <c r="AW260" s="50">
        <f>IFERROR(AVERAGE(INDEX(BC:BC,IFERROR(MATCH($B260-Annex!$B$4/60,$B:$B),2)):BC260),IF(Data!$B$2="",0,"-"))</f>
        <v>0.40728841083918887</v>
      </c>
      <c r="AX260" s="50">
        <f>IFERROR(AVERAGE(INDEX(BD:BD,IFERROR(MATCH($B260-Annex!$B$4/60,$B:$B),2)):BD260),IF(Data!$B$2="",0,"-"))</f>
        <v>-1.2064395028186641</v>
      </c>
      <c r="AY260" s="50">
        <f>IFERROR(AVERAGE(INDEX(BE:BE,IFERROR(MATCH($B260-Annex!$B$4/60,$B:$B),2)):BE260),IF(Data!$B$2="",0,"-"))</f>
        <v>-3.8349288909729329</v>
      </c>
      <c r="AZ260" s="50">
        <f>IFERROR(AVERAGE(INDEX(BF:BF,IFERROR(MATCH($B260-Annex!$B$4/60,$B:$B),2)):BF260),IF(Data!$B$2="",0,"-"))</f>
        <v>-0.28350934510080622</v>
      </c>
      <c r="BA260" s="50">
        <f>IFERROR((5.670373*10^-8*(BG260+273.15)^4+((Annex!$B$5+Annex!$B$6)*(BG260-J260)+Annex!$B$7*(BG260-INDEX(BG:BG,IFERROR(MATCH($B260-Annex!$B$9/60,$B:$B),2)))/(60*($B260-INDEX($B:$B,IFERROR(MATCH($B260-Annex!$B$9/60,$B:$B),2)))))/Annex!$B$8)/1000,IF(Data!$B$2="",0,"-"))</f>
        <v>5.6652275923985762</v>
      </c>
      <c r="BB260" s="50">
        <f>IFERROR((5.670373*10^-8*(BH260+273.15)^4+((Annex!$B$5+Annex!$B$6)*(BH260-M260)+Annex!$B$7*(BH260-INDEX(BH:BH,IFERROR(MATCH($B260-Annex!$B$9/60,$B:$B),2)))/(60*($B260-INDEX($B:$B,IFERROR(MATCH($B260-Annex!$B$9/60,$B:$B),2)))))/Annex!$B$8)/1000,IF(Data!$B$2="",0,"-"))</f>
        <v>5.4469376790117275E+141</v>
      </c>
      <c r="BC260" s="50">
        <f>IFERROR((5.670373*10^-8*(BI260+273.15)^4+((Annex!$B$5+Annex!$B$6)*(BI260-P260)+Annex!$B$7*(BI260-INDEX(BI:BI,IFERROR(MATCH($B260-Annex!$B$9/60,$B:$B),2)))/(60*($B260-INDEX($B:$B,IFERROR(MATCH($B260-Annex!$B$9/60,$B:$B),2)))))/Annex!$B$8)/1000,IF(Data!$B$2="",0,"-"))</f>
        <v>0.90382823993179406</v>
      </c>
      <c r="BD260" s="50">
        <f>IFERROR((5.670373*10^-8*(BJ260+273.15)^4+((Annex!$B$5+Annex!$B$6)*(BJ260-S260)+Annex!$B$7*(BJ260-INDEX(BJ:BJ,IFERROR(MATCH($B260-Annex!$B$9/60,$B:$B),2)))/(60*($B260-INDEX($B:$B,IFERROR(MATCH($B260-Annex!$B$9/60,$B:$B),2)))))/Annex!$B$8)/1000,IF(Data!$B$2="",0,"-"))</f>
        <v>30.780981616685025</v>
      </c>
      <c r="BE260" s="50">
        <f>IFERROR((5.670373*10^-8*(BK260+273.15)^4+((Annex!$B$5+Annex!$B$6)*(BK260-V260)+Annex!$B$7*(BK260-INDEX(BK:BK,IFERROR(MATCH($B260-Annex!$B$9/60,$B:$B),2)))/(60*($B260-INDEX($B:$B,IFERROR(MATCH($B260-Annex!$B$9/60,$B:$B),2)))))/Annex!$B$8)/1000,IF(Data!$B$2="",0,"-"))</f>
        <v>-1.3816128241340508</v>
      </c>
      <c r="BF260" s="50">
        <f>IFERROR((5.670373*10^-8*(BL260+273.15)^4+((Annex!$B$5+Annex!$B$6)*(BL260-Y260)+Annex!$B$7*(BL260-INDEX(BL:BL,IFERROR(MATCH($B260-Annex!$B$9/60,$B:$B),2)))/(60*($B260-INDEX($B:$B,IFERROR(MATCH($B260-Annex!$B$9/60,$B:$B),2)))))/Annex!$B$8)/1000,IF(Data!$B$2="",0,"-"))</f>
        <v>-0.18098568940940005</v>
      </c>
      <c r="BG260" s="20">
        <v>332.09399999999999</v>
      </c>
      <c r="BH260" s="20">
        <v>9.8999999999999993E+37</v>
      </c>
      <c r="BI260" s="20">
        <v>276.565</v>
      </c>
      <c r="BJ260" s="20">
        <v>39.417000000000002</v>
      </c>
      <c r="BK260" s="20">
        <v>116.197</v>
      </c>
      <c r="BL260" s="20">
        <v>111.70099999999999</v>
      </c>
    </row>
    <row r="261" spans="1:64" x14ac:dyDescent="0.3">
      <c r="A261" s="5">
        <v>260</v>
      </c>
      <c r="B261" s="19">
        <v>23.664500007871538</v>
      </c>
      <c r="C261" s="20">
        <v>126.381593</v>
      </c>
      <c r="D261" s="20">
        <v>123.08290100000001</v>
      </c>
      <c r="E261" s="20">
        <v>157.004852</v>
      </c>
      <c r="F261" s="49">
        <f>IFERROR(SUM(C261:E261),IF(Data!$B$2="",0,"-"))</f>
        <v>406.46934599999997</v>
      </c>
      <c r="G261" s="50">
        <f>IFERROR(F261-Annex!$B$10,IF(Data!$B$2="",0,"-"))</f>
        <v>129.84134599999999</v>
      </c>
      <c r="H261" s="50">
        <f>IFERROR(-14000*(G261-INDEX(G:G,IFERROR(MATCH($B261-Annex!$B$11/60,$B:$B),2)))/(60*($B261-INDEX($B:$B,IFERROR(MATCH($B261-Annex!$B$11/60,$B:$B),2)))),IF(Data!$B$2="",0,"-"))</f>
        <v>-1696.7956178316197</v>
      </c>
      <c r="I261" s="20">
        <v>0.61785203799999999</v>
      </c>
      <c r="J261" s="20">
        <v>55.555</v>
      </c>
      <c r="K261" s="20">
        <v>784.38099999999997</v>
      </c>
      <c r="L261" s="20">
        <v>123.53</v>
      </c>
      <c r="M261" s="20">
        <v>166.279</v>
      </c>
      <c r="N261" s="20">
        <v>321.77999999999997</v>
      </c>
      <c r="O261" s="20">
        <v>75.037999999999997</v>
      </c>
      <c r="P261" s="20">
        <v>28.385000000000002</v>
      </c>
      <c r="Q261" s="20">
        <v>282.84100000000001</v>
      </c>
      <c r="R261" s="20">
        <v>56.414000000000001</v>
      </c>
      <c r="S261" s="20">
        <v>61.377000000000002</v>
      </c>
      <c r="T261" s="20">
        <v>284.59800000000001</v>
      </c>
      <c r="U261" s="20">
        <v>47.109000000000002</v>
      </c>
      <c r="V261" s="20">
        <v>22.875</v>
      </c>
      <c r="W261" s="20">
        <v>355.81</v>
      </c>
      <c r="X261" s="20">
        <v>162.285</v>
      </c>
      <c r="Y261" s="20">
        <v>32.895000000000003</v>
      </c>
      <c r="Z261" s="20">
        <v>30.719000000000001</v>
      </c>
      <c r="AA261" s="20">
        <v>72.183999999999997</v>
      </c>
      <c r="AB261" s="20">
        <v>212.233</v>
      </c>
      <c r="AC261" s="20">
        <v>37.326000000000001</v>
      </c>
      <c r="AD261" s="20">
        <v>211.15100000000001</v>
      </c>
      <c r="AE261" s="20">
        <v>51.55</v>
      </c>
      <c r="AF261" s="50">
        <f>IFERROR(AVERAGE(INDEX(AJ:AJ,IFERROR(MATCH($B261-Annex!$B$4/60,$B:$B),2)):AJ261),IF(Data!$B$2="",0,"-"))</f>
        <v>-22.857504907140314</v>
      </c>
      <c r="AG261" s="50">
        <f>IFERROR(AVERAGE(INDEX(AK:AK,IFERROR(MATCH($B261-Annex!$B$4/60,$B:$B),2)):AK261),IF(Data!$B$2="",0,"-"))</f>
        <v>-52.759367441039032</v>
      </c>
      <c r="AH261" s="50">
        <f>IFERROR(AVERAGE(INDEX(AL:AL,IFERROR(MATCH($B261-Annex!$B$4/60,$B:$B),2)):AL261),IF(Data!$B$2="",0,"-"))</f>
        <v>-2.0943216913872091</v>
      </c>
      <c r="AI261" s="50">
        <f>IFERROR(AVERAGE(INDEX(AM:AM,IFERROR(MATCH($B261-Annex!$B$4/60,$B:$B),2)):AM261),IF(Data!$B$2="",0,"-"))</f>
        <v>2.3344018624335974E+141</v>
      </c>
      <c r="AJ261" s="50">
        <f>IFERROR((5.670373*10^-8*(AN261+273.15)^4+((Annex!$B$5+Annex!$B$6)*(AN261-J261)+Annex!$B$7*(AN261-INDEX(AN:AN,IFERROR(MATCH($B261-Annex!$B$9/60,$B:$B),2)))/(60*($B261-INDEX($B:$B,IFERROR(MATCH($B261-Annex!$B$9/60,$B:$B),2)))))/Annex!$B$8)/1000,IF(Data!$B$2="",0,"-"))</f>
        <v>-2.9220335855062438</v>
      </c>
      <c r="AK261" s="50">
        <f>IFERROR((5.670373*10^-8*(AO261+273.15)^4+((Annex!$B$5+Annex!$B$6)*(AO261-M261)+Annex!$B$7*(AO261-INDEX(AO:AO,IFERROR(MATCH($B261-Annex!$B$9/60,$B:$B),2)))/(60*($B261-INDEX($B:$B,IFERROR(MATCH($B261-Annex!$B$9/60,$B:$B),2)))))/Annex!$B$8)/1000,IF(Data!$B$2="",0,"-"))</f>
        <v>-46.868508313899312</v>
      </c>
      <c r="AL261" s="50">
        <f>IFERROR((5.670373*10^-8*(AP261+273.15)^4+((Annex!$B$5+Annex!$B$6)*(AP261-P261)+Annex!$B$7*(AP261-INDEX(AP:AP,IFERROR(MATCH($B261-Annex!$B$9/60,$B:$B),2)))/(60*($B261-INDEX($B:$B,IFERROR(MATCH($B261-Annex!$B$9/60,$B:$B),2)))))/Annex!$B$8)/1000,IF(Data!$B$2="",0,"-"))</f>
        <v>-0.12635269179066141</v>
      </c>
      <c r="AM261" s="50">
        <f>IFERROR((5.670373*10^-8*(AQ261+273.15)^4+((Annex!$B$5+Annex!$B$6)*(AQ261-S261)+Annex!$B$7*(AQ261-INDEX(AQ:AQ,IFERROR(MATCH($B261-Annex!$B$9/60,$B:$B),2)))/(60*($B261-INDEX($B:$B,IFERROR(MATCH($B261-Annex!$B$9/60,$B:$B),2)))))/Annex!$B$8)/1000,IF(Data!$B$2="",0,"-"))</f>
        <v>5.4469376790117275E+141</v>
      </c>
      <c r="AN261" s="20">
        <v>355.505</v>
      </c>
      <c r="AO261" s="20">
        <v>1.083</v>
      </c>
      <c r="AP261" s="20">
        <v>60.914999999999999</v>
      </c>
      <c r="AQ261" s="20">
        <v>9.8999999999999993E+37</v>
      </c>
      <c r="AR261" s="20">
        <v>491.38600000000002</v>
      </c>
      <c r="AS261" s="20">
        <v>155.08199999999999</v>
      </c>
      <c r="AT261" s="20">
        <v>258.69900000000001</v>
      </c>
      <c r="AU261" s="50">
        <f>IFERROR(AVERAGE(INDEX(BA:BA,IFERROR(MATCH($B261-Annex!$B$4/60,$B:$B),2)):BA261),IF(Data!$B$2="",0,"-"))</f>
        <v>-28.308036282721876</v>
      </c>
      <c r="AV261" s="50">
        <f>IFERROR(AVERAGE(INDEX(BB:BB,IFERROR(MATCH($B261-Annex!$B$4/60,$B:$B),2)):BB261),IF(Data!$B$2="",0,"-"))</f>
        <v>3.8906697707226619E+141</v>
      </c>
      <c r="AW261" s="50">
        <f>IFERROR(AVERAGE(INDEX(BC:BC,IFERROR(MATCH($B261-Annex!$B$4/60,$B:$B),2)):BC261),IF(Data!$B$2="",0,"-"))</f>
        <v>4.3651495238250515E-2</v>
      </c>
      <c r="AX261" s="50">
        <f>IFERROR(AVERAGE(INDEX(BD:BD,IFERROR(MATCH($B261-Annex!$B$4/60,$B:$B),2)):BD261),IF(Data!$B$2="",0,"-"))</f>
        <v>2.8181328776654522</v>
      </c>
      <c r="AY261" s="50">
        <f>IFERROR(AVERAGE(INDEX(BE:BE,IFERROR(MATCH($B261-Annex!$B$4/60,$B:$B),2)):BE261),IF(Data!$B$2="",0,"-"))</f>
        <v>-3.7969073139987546</v>
      </c>
      <c r="AZ261" s="50">
        <f>IFERROR(AVERAGE(INDEX(BF:BF,IFERROR(MATCH($B261-Annex!$B$4/60,$B:$B),2)):BF261),IF(Data!$B$2="",0,"-"))</f>
        <v>-0.11482314586653748</v>
      </c>
      <c r="BA261" s="50">
        <f>IFERROR((5.670373*10^-8*(BG261+273.15)^4+((Annex!$B$5+Annex!$B$6)*(BG261-J261)+Annex!$B$7*(BG261-INDEX(BG:BG,IFERROR(MATCH($B261-Annex!$B$9/60,$B:$B),2)))/(60*($B261-INDEX($B:$B,IFERROR(MATCH($B261-Annex!$B$9/60,$B:$B),2)))))/Annex!$B$8)/1000,IF(Data!$B$2="",0,"-"))</f>
        <v>-0.17648243935110805</v>
      </c>
      <c r="BB261" s="50">
        <f>IFERROR((5.670373*10^-8*(BH261+273.15)^4+((Annex!$B$5+Annex!$B$6)*(BH261-M261)+Annex!$B$7*(BH261-INDEX(BH:BH,IFERROR(MATCH($B261-Annex!$B$9/60,$B:$B),2)))/(60*($B261-INDEX($B:$B,IFERROR(MATCH($B261-Annex!$B$9/60,$B:$B),2)))))/Annex!$B$8)/1000,IF(Data!$B$2="",0,"-"))</f>
        <v>5.4469376790117275E+141</v>
      </c>
      <c r="BC261" s="50">
        <f>IFERROR((5.670373*10^-8*(BI261+273.15)^4+((Annex!$B$5+Annex!$B$6)*(BI261-P261)+Annex!$B$7*(BI261-INDEX(BI:BI,IFERROR(MATCH($B261-Annex!$B$9/60,$B:$B),2)))/(60*($B261-INDEX($B:$B,IFERROR(MATCH($B261-Annex!$B$9/60,$B:$B),2)))))/Annex!$B$8)/1000,IF(Data!$B$2="",0,"-"))</f>
        <v>0.89237061130144135</v>
      </c>
      <c r="BD261" s="50">
        <f>IFERROR((5.670373*10^-8*(BJ261+273.15)^4+((Annex!$B$5+Annex!$B$6)*(BJ261-S261)+Annex!$B$7*(BJ261-INDEX(BJ:BJ,IFERROR(MATCH($B261-Annex!$B$9/60,$B:$B),2)))/(60*($B261-INDEX($B:$B,IFERROR(MATCH($B261-Annex!$B$9/60,$B:$B),2)))))/Annex!$B$8)/1000,IF(Data!$B$2="",0,"-"))</f>
        <v>82.541916128801759</v>
      </c>
      <c r="BE261" s="50">
        <f>IFERROR((5.670373*10^-8*(BK261+273.15)^4+((Annex!$B$5+Annex!$B$6)*(BK261-V261)+Annex!$B$7*(BK261-INDEX(BK:BK,IFERROR(MATCH($B261-Annex!$B$9/60,$B:$B),2)))/(60*($B261-INDEX($B:$B,IFERROR(MATCH($B261-Annex!$B$9/60,$B:$B),2)))))/Annex!$B$8)/1000,IF(Data!$B$2="",0,"-"))</f>
        <v>-0.49361611281829093</v>
      </c>
      <c r="BF261" s="50">
        <f>IFERROR((5.670373*10^-8*(BL261+273.15)^4+((Annex!$B$5+Annex!$B$6)*(BL261-Y261)+Annex!$B$7*(BL261-INDEX(BL:BL,IFERROR(MATCH($B261-Annex!$B$9/60,$B:$B),2)))/(60*($B261-INDEX($B:$B,IFERROR(MATCH($B261-Annex!$B$9/60,$B:$B),2)))))/Annex!$B$8)/1000,IF(Data!$B$2="",0,"-"))</f>
        <v>-2.214785534769453E-2</v>
      </c>
      <c r="BG261" s="20">
        <v>316.596</v>
      </c>
      <c r="BH261" s="20">
        <v>9.8999999999999993E+37</v>
      </c>
      <c r="BI261" s="20">
        <v>266.548</v>
      </c>
      <c r="BJ261" s="20">
        <v>168.57</v>
      </c>
      <c r="BK261" s="20">
        <v>112.40300000000001</v>
      </c>
      <c r="BL261" s="20">
        <v>108.654</v>
      </c>
    </row>
    <row r="262" spans="1:64" x14ac:dyDescent="0.3">
      <c r="A262" s="5">
        <v>261</v>
      </c>
      <c r="B262" s="19">
        <v>23.748166667064652</v>
      </c>
      <c r="C262" s="20">
        <v>125.98698</v>
      </c>
      <c r="D262" s="20">
        <v>123.078012</v>
      </c>
      <c r="E262" s="20">
        <v>156.79869400000001</v>
      </c>
      <c r="F262" s="49">
        <f>IFERROR(SUM(C262:E262),IF(Data!$B$2="",0,"-"))</f>
        <v>405.86368600000003</v>
      </c>
      <c r="G262" s="50">
        <f>IFERROR(F262-Annex!$B$10,IF(Data!$B$2="",0,"-"))</f>
        <v>129.23568600000004</v>
      </c>
      <c r="H262" s="50">
        <f>IFERROR(-14000*(G262-INDEX(G:G,IFERROR(MATCH($B262-Annex!$B$11/60,$B:$B),2)))/(60*($B262-INDEX($B:$B,IFERROR(MATCH($B262-Annex!$B$11/60,$B:$B),2)))),IF(Data!$B$2="",0,"-"))</f>
        <v>-1383.4648900360169</v>
      </c>
      <c r="I262" s="20">
        <v>0.61785203799999999</v>
      </c>
      <c r="J262" s="20">
        <v>42.095999999999997</v>
      </c>
      <c r="K262" s="20">
        <v>9.8999999999999993E+37</v>
      </c>
      <c r="L262" s="20">
        <v>125.346</v>
      </c>
      <c r="M262" s="20">
        <v>237.91800000000001</v>
      </c>
      <c r="N262" s="20">
        <v>586.024</v>
      </c>
      <c r="O262" s="20">
        <v>72.730999999999995</v>
      </c>
      <c r="P262" s="20">
        <v>28.507999999999999</v>
      </c>
      <c r="Q262" s="20">
        <v>255.88</v>
      </c>
      <c r="R262" s="20">
        <v>55.898000000000003</v>
      </c>
      <c r="S262" s="20">
        <v>-88.372</v>
      </c>
      <c r="T262" s="20">
        <v>423.36399999999998</v>
      </c>
      <c r="U262" s="20">
        <v>47.802999999999997</v>
      </c>
      <c r="V262" s="20">
        <v>22.751999999999999</v>
      </c>
      <c r="W262" s="20">
        <v>267.88299999999998</v>
      </c>
      <c r="X262" s="20">
        <v>173.18799999999999</v>
      </c>
      <c r="Y262" s="20">
        <v>32.106000000000002</v>
      </c>
      <c r="Z262" s="20">
        <v>163.97</v>
      </c>
      <c r="AA262" s="20">
        <v>70.423000000000002</v>
      </c>
      <c r="AB262" s="20">
        <v>195.15</v>
      </c>
      <c r="AC262" s="20">
        <v>37.222000000000001</v>
      </c>
      <c r="AD262" s="20">
        <v>249.1</v>
      </c>
      <c r="AE262" s="20">
        <v>50.655999999999999</v>
      </c>
      <c r="AF262" s="50">
        <f>IFERROR(AVERAGE(INDEX(AJ:AJ,IFERROR(MATCH($B262-Annex!$B$4/60,$B:$B),2)):AJ262),IF(Data!$B$2="",0,"-"))</f>
        <v>-13.527933625447698</v>
      </c>
      <c r="AG262" s="50">
        <f>IFERROR(AVERAGE(INDEX(AK:AK,IFERROR(MATCH($B262-Annex!$B$4/60,$B:$B),2)):AK262),IF(Data!$B$2="",0,"-"))</f>
        <v>-57.991528621002551</v>
      </c>
      <c r="AH262" s="50">
        <f>IFERROR(AVERAGE(INDEX(AL:AL,IFERROR(MATCH($B262-Annex!$B$4/60,$B:$B),2)):AL262),IF(Data!$B$2="",0,"-"))</f>
        <v>-1.1619789184863019</v>
      </c>
      <c r="AI262" s="50">
        <f>IFERROR(AVERAGE(INDEX(AM:AM,IFERROR(MATCH($B262-Annex!$B$4/60,$B:$B),2)):AM262),IF(Data!$B$2="",0,"-"))</f>
        <v>2.3344018624335974E+141</v>
      </c>
      <c r="AJ262" s="50">
        <f>IFERROR((5.670373*10^-8*(AN262+273.15)^4+((Annex!$B$5+Annex!$B$6)*(AN262-J262)+Annex!$B$7*(AN262-INDEX(AN:AN,IFERROR(MATCH($B262-Annex!$B$9/60,$B:$B),2)))/(60*($B262-INDEX($B:$B,IFERROR(MATCH($B262-Annex!$B$9/60,$B:$B),2)))))/Annex!$B$8)/1000,IF(Data!$B$2="",0,"-"))</f>
        <v>-1.5151153728332383</v>
      </c>
      <c r="AK262" s="50">
        <f>IFERROR((5.670373*10^-8*(AO262+273.15)^4+((Annex!$B$5+Annex!$B$6)*(AO262-M262)+Annex!$B$7*(AO262-INDEX(AO:AO,IFERROR(MATCH($B262-Annex!$B$9/60,$B:$B),2)))/(60*($B262-INDEX($B:$B,IFERROR(MATCH($B262-Annex!$B$9/60,$B:$B),2)))))/Annex!$B$8)/1000,IF(Data!$B$2="",0,"-"))</f>
        <v>-4.6759781944718846</v>
      </c>
      <c r="AL262" s="50">
        <f>IFERROR((5.670373*10^-8*(AP262+273.15)^4+((Annex!$B$5+Annex!$B$6)*(AP262-P262)+Annex!$B$7*(AP262-INDEX(AP:AP,IFERROR(MATCH($B262-Annex!$B$9/60,$B:$B),2)))/(60*($B262-INDEX($B:$B,IFERROR(MATCH($B262-Annex!$B$9/60,$B:$B),2)))))/Annex!$B$8)/1000,IF(Data!$B$2="",0,"-"))</f>
        <v>-4.8080412827135662E-2</v>
      </c>
      <c r="AM262" s="50">
        <f>IFERROR((5.670373*10^-8*(AQ262+273.15)^4+((Annex!$B$5+Annex!$B$6)*(AQ262-S262)+Annex!$B$7*(AQ262-INDEX(AQ:AQ,IFERROR(MATCH($B262-Annex!$B$9/60,$B:$B),2)))/(60*($B262-INDEX($B:$B,IFERROR(MATCH($B262-Annex!$B$9/60,$B:$B),2)))))/Annex!$B$8)/1000,IF(Data!$B$2="",0,"-"))</f>
        <v>-4.8125000515428843E+37</v>
      </c>
      <c r="AN262" s="20">
        <v>341.3</v>
      </c>
      <c r="AO262" s="20">
        <v>16.123000000000001</v>
      </c>
      <c r="AP262" s="20">
        <v>59.661999999999999</v>
      </c>
      <c r="AQ262" s="20">
        <v>-39.344000000000001</v>
      </c>
      <c r="AR262" s="20">
        <v>481.90199999999999</v>
      </c>
      <c r="AS262" s="20">
        <v>156.78100000000001</v>
      </c>
      <c r="AT262" s="20">
        <v>165.51499999999999</v>
      </c>
      <c r="AU262" s="50">
        <f>IFERROR(AVERAGE(INDEX(BA:BA,IFERROR(MATCH($B262-Annex!$B$4/60,$B:$B),2)):BA262),IF(Data!$B$2="",0,"-"))</f>
        <v>-10.737264915750385</v>
      </c>
      <c r="AV262" s="50">
        <f>IFERROR(AVERAGE(INDEX(BB:BB,IFERROR(MATCH($B262-Annex!$B$4/60,$B:$B),2)):BB262),IF(Data!$B$2="",0,"-"))</f>
        <v>3.8906697707226619E+141</v>
      </c>
      <c r="AW262" s="50">
        <f>IFERROR(AVERAGE(INDEX(BC:BC,IFERROR(MATCH($B262-Annex!$B$4/60,$B:$B),2)):BC262),IF(Data!$B$2="",0,"-"))</f>
        <v>0.23253808679972771</v>
      </c>
      <c r="AX262" s="50">
        <f>IFERROR(AVERAGE(INDEX(BD:BD,IFERROR(MATCH($B262-Annex!$B$4/60,$B:$B),2)):BD262),IF(Data!$B$2="",0,"-"))</f>
        <v>7.4217956027233978</v>
      </c>
      <c r="AY262" s="50">
        <f>IFERROR(AVERAGE(INDEX(BE:BE,IFERROR(MATCH($B262-Annex!$B$4/60,$B:$B),2)):BE262),IF(Data!$B$2="",0,"-"))</f>
        <v>-3.0528242572766655</v>
      </c>
      <c r="AZ262" s="50">
        <f>IFERROR(AVERAGE(INDEX(BF:BF,IFERROR(MATCH($B262-Annex!$B$4/60,$B:$B),2)):BF262),IF(Data!$B$2="",0,"-"))</f>
        <v>-7.2336029820889367E-2</v>
      </c>
      <c r="BA262" s="50">
        <f>IFERROR((5.670373*10^-8*(BG262+273.15)^4+((Annex!$B$5+Annex!$B$6)*(BG262-J262)+Annex!$B$7*(BG262-INDEX(BG:BG,IFERROR(MATCH($B262-Annex!$B$9/60,$B:$B),2)))/(60*($B262-INDEX($B:$B,IFERROR(MATCH($B262-Annex!$B$9/60,$B:$B),2)))))/Annex!$B$8)/1000,IF(Data!$B$2="",0,"-"))</f>
        <v>-2.8659141895398026</v>
      </c>
      <c r="BB262" s="50">
        <f>IFERROR((5.670373*10^-8*(BH262+273.15)^4+((Annex!$B$5+Annex!$B$6)*(BH262-M262)+Annex!$B$7*(BH262-INDEX(BH:BH,IFERROR(MATCH($B262-Annex!$B$9/60,$B:$B),2)))/(60*($B262-INDEX($B:$B,IFERROR(MATCH($B262-Annex!$B$9/60,$B:$B),2)))))/Annex!$B$8)/1000,IF(Data!$B$2="",0,"-"))</f>
        <v>-4.8125000515428843E+37</v>
      </c>
      <c r="BC262" s="50">
        <f>IFERROR((5.670373*10^-8*(BI262+273.15)^4+((Annex!$B$5+Annex!$B$6)*(BI262-P262)+Annex!$B$7*(BI262-INDEX(BI:BI,IFERROR(MATCH($B262-Annex!$B$9/60,$B:$B),2)))/(60*($B262-INDEX($B:$B,IFERROR(MATCH($B262-Annex!$B$9/60,$B:$B),2)))))/Annex!$B$8)/1000,IF(Data!$B$2="",0,"-"))</f>
        <v>0.83331214660152908</v>
      </c>
      <c r="BD262" s="50">
        <f>IFERROR((5.670373*10^-8*(BJ262+273.15)^4+((Annex!$B$5+Annex!$B$6)*(BJ262-S262)+Annex!$B$7*(BJ262-INDEX(BJ:BJ,IFERROR(MATCH($B262-Annex!$B$9/60,$B:$B),2)))/(60*($B262-INDEX($B:$B,IFERROR(MATCH($B262-Annex!$B$9/60,$B:$B),2)))))/Annex!$B$8)/1000,IF(Data!$B$2="",0,"-"))</f>
        <v>25.104070992215135</v>
      </c>
      <c r="BE262" s="50">
        <f>IFERROR((5.670373*10^-8*(BK262+273.15)^4+((Annex!$B$5+Annex!$B$6)*(BK262-V262)+Annex!$B$7*(BK262-INDEX(BK:BK,IFERROR(MATCH($B262-Annex!$B$9/60,$B:$B),2)))/(60*($B262-INDEX($B:$B,IFERROR(MATCH($B262-Annex!$B$9/60,$B:$B),2)))))/Annex!$B$8)/1000,IF(Data!$B$2="",0,"-"))</f>
        <v>-7.077472584616408E-2</v>
      </c>
      <c r="BF262" s="50">
        <f>IFERROR((5.670373*10^-8*(BL262+273.15)^4+((Annex!$B$5+Annex!$B$6)*(BL262-Y262)+Annex!$B$7*(BL262-INDEX(BL:BL,IFERROR(MATCH($B262-Annex!$B$9/60,$B:$B),2)))/(60*($B262-INDEX($B:$B,IFERROR(MATCH($B262-Annex!$B$9/60,$B:$B),2)))))/Annex!$B$8)/1000,IF(Data!$B$2="",0,"-"))</f>
        <v>0.17980247102540078</v>
      </c>
      <c r="BG262" s="20">
        <v>301.47500000000002</v>
      </c>
      <c r="BH262" s="20">
        <v>1237.7809999999999</v>
      </c>
      <c r="BI262" s="20">
        <v>258.334</v>
      </c>
      <c r="BJ262" s="20">
        <v>81.361000000000004</v>
      </c>
      <c r="BK262" s="20">
        <v>109.533</v>
      </c>
      <c r="BL262" s="20">
        <v>106.224</v>
      </c>
    </row>
    <row r="263" spans="1:64" x14ac:dyDescent="0.3">
      <c r="A263" s="5">
        <v>262</v>
      </c>
      <c r="B263" s="19">
        <v>23.844333342276514</v>
      </c>
      <c r="C263" s="20">
        <v>125.632238</v>
      </c>
      <c r="D263" s="20">
        <v>122.990055</v>
      </c>
      <c r="E263" s="20">
        <v>156.65527700000001</v>
      </c>
      <c r="F263" s="49">
        <f>IFERROR(SUM(C263:E263),IF(Data!$B$2="",0,"-"))</f>
        <v>405.27757000000003</v>
      </c>
      <c r="G263" s="50">
        <f>IFERROR(F263-Annex!$B$10,IF(Data!$B$2="",0,"-"))</f>
        <v>128.64957000000004</v>
      </c>
      <c r="H263" s="50">
        <f>IFERROR(-14000*(G263-INDEX(G:G,IFERROR(MATCH($B263-Annex!$B$11/60,$B:$B),2)))/(60*($B263-INDEX($B:$B,IFERROR(MATCH($B263-Annex!$B$11/60,$B:$B),2)))),IF(Data!$B$2="",0,"-"))</f>
        <v>-988.2551564083135</v>
      </c>
      <c r="I263" s="20">
        <v>0.32927694800000001</v>
      </c>
      <c r="J263" s="20">
        <v>36.927</v>
      </c>
      <c r="K263" s="20">
        <v>9.8999999999999993E+37</v>
      </c>
      <c r="L263" s="20">
        <v>122.887</v>
      </c>
      <c r="M263" s="20">
        <v>242.74799999999999</v>
      </c>
      <c r="N263" s="20">
        <v>653.83699999999999</v>
      </c>
      <c r="O263" s="20">
        <v>72.355000000000004</v>
      </c>
      <c r="P263" s="20">
        <v>27.052</v>
      </c>
      <c r="Q263" s="20">
        <v>240.715</v>
      </c>
      <c r="R263" s="20">
        <v>56.585999999999999</v>
      </c>
      <c r="S263" s="20">
        <v>-127.833</v>
      </c>
      <c r="T263" s="20">
        <v>367.10599999999999</v>
      </c>
      <c r="U263" s="20">
        <v>47.991999999999997</v>
      </c>
      <c r="V263" s="20">
        <v>22.172999999999998</v>
      </c>
      <c r="W263" s="20">
        <v>281.06700000000001</v>
      </c>
      <c r="X263" s="20">
        <v>181.029</v>
      </c>
      <c r="Y263" s="20">
        <v>30.876999999999999</v>
      </c>
      <c r="Z263" s="20">
        <v>208.18799999999999</v>
      </c>
      <c r="AA263" s="20">
        <v>71.653999999999996</v>
      </c>
      <c r="AB263" s="20">
        <v>256.12299999999999</v>
      </c>
      <c r="AC263" s="20">
        <v>35.436</v>
      </c>
      <c r="AD263" s="20">
        <v>247.38499999999999</v>
      </c>
      <c r="AE263" s="20">
        <v>49.66</v>
      </c>
      <c r="AF263" s="50">
        <f>IFERROR(AVERAGE(INDEX(AJ:AJ,IFERROR(MATCH($B263-Annex!$B$4/60,$B:$B),2)):AJ263),IF(Data!$B$2="",0,"-"))</f>
        <v>-2.6382428165709264</v>
      </c>
      <c r="AG263" s="50">
        <f>IFERROR(AVERAGE(INDEX(AK:AK,IFERROR(MATCH($B263-Annex!$B$4/60,$B:$B),2)):AK263),IF(Data!$B$2="",0,"-"))</f>
        <v>-37.031371406370681</v>
      </c>
      <c r="AH263" s="50">
        <f>IFERROR(AVERAGE(INDEX(AL:AL,IFERROR(MATCH($B263-Annex!$B$4/60,$B:$B),2)):AL263),IF(Data!$B$2="",0,"-"))</f>
        <v>-0.47299851747166294</v>
      </c>
      <c r="AI263" s="50">
        <f>IFERROR(AVERAGE(INDEX(AM:AM,IFERROR(MATCH($B263-Annex!$B$4/60,$B:$B),2)):AM263),IF(Data!$B$2="",0,"-"))</f>
        <v>2.3344018624335974E+141</v>
      </c>
      <c r="AJ263" s="50">
        <f>IFERROR((5.670373*10^-8*(AN263+273.15)^4+((Annex!$B$5+Annex!$B$6)*(AN263-J263)+Annex!$B$7*(AN263-INDEX(AN:AN,IFERROR(MATCH($B263-Annex!$B$9/60,$B:$B),2)))/(60*($B263-INDEX($B:$B,IFERROR(MATCH($B263-Annex!$B$9/60,$B:$B),2)))))/Annex!$B$8)/1000,IF(Data!$B$2="",0,"-"))</f>
        <v>-0.21822816810588211</v>
      </c>
      <c r="AK263" s="50">
        <f>IFERROR((5.670373*10^-8*(AO263+273.15)^4+((Annex!$B$5+Annex!$B$6)*(AO263-M263)+Annex!$B$7*(AO263-INDEX(AO:AO,IFERROR(MATCH($B263-Annex!$B$9/60,$B:$B),2)))/(60*($B263-INDEX($B:$B,IFERROR(MATCH($B263-Annex!$B$9/60,$B:$B),2)))))/Annex!$B$8)/1000,IF(Data!$B$2="",0,"-"))</f>
        <v>83.964648614606318</v>
      </c>
      <c r="AL263" s="50">
        <f>IFERROR((5.670373*10^-8*(AP263+273.15)^4+((Annex!$B$5+Annex!$B$6)*(AP263-P263)+Annex!$B$7*(AP263-INDEX(AP:AP,IFERROR(MATCH($B263-Annex!$B$9/60,$B:$B),2)))/(60*($B263-INDEX($B:$B,IFERROR(MATCH($B263-Annex!$B$9/60,$B:$B),2)))))/Annex!$B$8)/1000,IF(Data!$B$2="",0,"-"))</f>
        <v>0.34839912722298533</v>
      </c>
      <c r="AM263" s="50">
        <f>IFERROR((5.670373*10^-8*(AQ263+273.15)^4+((Annex!$B$5+Annex!$B$6)*(AQ263-S263)+Annex!$B$7*(AQ263-INDEX(AQ:AQ,IFERROR(MATCH($B263-Annex!$B$9/60,$B:$B),2)))/(60*($B263-INDEX($B:$B,IFERROR(MATCH($B263-Annex!$B$9/60,$B:$B),2)))))/Annex!$B$8)/1000,IF(Data!$B$2="",0,"-"))</f>
        <v>-4.8169601195807811E+37</v>
      </c>
      <c r="AN263" s="20">
        <v>326.58499999999998</v>
      </c>
      <c r="AO263" s="20">
        <v>172.31800000000001</v>
      </c>
      <c r="AP263" s="20">
        <v>58.750999999999998</v>
      </c>
      <c r="AQ263" s="20">
        <v>28.385000000000002</v>
      </c>
      <c r="AR263" s="20">
        <v>471.041</v>
      </c>
      <c r="AS263" s="20">
        <v>158.62100000000001</v>
      </c>
      <c r="AT263" s="20">
        <v>268.43700000000001</v>
      </c>
      <c r="AU263" s="50">
        <f>IFERROR(AVERAGE(INDEX(BA:BA,IFERROR(MATCH($B263-Annex!$B$4/60,$B:$B),2)):BA263),IF(Data!$B$2="",0,"-"))</f>
        <v>8.2398632246858305</v>
      </c>
      <c r="AV263" s="50">
        <f>IFERROR(AVERAGE(INDEX(BB:BB,IFERROR(MATCH($B263-Annex!$B$4/60,$B:$B),2)):BB263),IF(Data!$B$2="",0,"-"))</f>
        <v>3.8906697707226619E+141</v>
      </c>
      <c r="AW263" s="50">
        <f>IFERROR(AVERAGE(INDEX(BC:BC,IFERROR(MATCH($B263-Annex!$B$4/60,$B:$B),2)):BC263),IF(Data!$B$2="",0,"-"))</f>
        <v>0.64981117929155163</v>
      </c>
      <c r="AX263" s="50">
        <f>IFERROR(AVERAGE(INDEX(BD:BD,IFERROR(MATCH($B263-Annex!$B$4/60,$B:$B),2)):BD263),IF(Data!$B$2="",0,"-"))</f>
        <v>19.053121954450415</v>
      </c>
      <c r="AY263" s="50">
        <f>IFERROR(AVERAGE(INDEX(BE:BE,IFERROR(MATCH($B263-Annex!$B$4/60,$B:$B),2)):BE263),IF(Data!$B$2="",0,"-"))</f>
        <v>-2.0857886513096844</v>
      </c>
      <c r="AZ263" s="50">
        <f>IFERROR(AVERAGE(INDEX(BF:BF,IFERROR(MATCH($B263-Annex!$B$4/60,$B:$B),2)):BF263),IF(Data!$B$2="",0,"-"))</f>
        <v>-3.286529091634284E-2</v>
      </c>
      <c r="BA263" s="50">
        <f>IFERROR((5.670373*10^-8*(BG263+273.15)^4+((Annex!$B$5+Annex!$B$6)*(BG263-J263)+Annex!$B$7*(BG263-INDEX(BG:BG,IFERROR(MATCH($B263-Annex!$B$9/60,$B:$B),2)))/(60*($B263-INDEX($B:$B,IFERROR(MATCH($B263-Annex!$B$9/60,$B:$B),2)))))/Annex!$B$8)/1000,IF(Data!$B$2="",0,"-"))</f>
        <v>-4.79199233033642</v>
      </c>
      <c r="BB263" s="50">
        <f>IFERROR((5.670373*10^-8*(BH263+273.15)^4+((Annex!$B$5+Annex!$B$6)*(BH263-M263)+Annex!$B$7*(BH263-INDEX(BH:BH,IFERROR(MATCH($B263-Annex!$B$9/60,$B:$B),2)))/(60*($B263-INDEX($B:$B,IFERROR(MATCH($B263-Annex!$B$9/60,$B:$B),2)))))/Annex!$B$8)/1000,IF(Data!$B$2="",0,"-"))</f>
        <v>-4.8169601195807811E+37</v>
      </c>
      <c r="BC263" s="50">
        <f>IFERROR((5.670373*10^-8*(BI263+273.15)^4+((Annex!$B$5+Annex!$B$6)*(BI263-P263)+Annex!$B$7*(BI263-INDEX(BI:BI,IFERROR(MATCH($B263-Annex!$B$9/60,$B:$B),2)))/(60*($B263-INDEX($B:$B,IFERROR(MATCH($B263-Annex!$B$9/60,$B:$B),2)))))/Annex!$B$8)/1000,IF(Data!$B$2="",0,"-"))</f>
        <v>0.75288722324314949</v>
      </c>
      <c r="BD263" s="50">
        <f>IFERROR((5.670373*10^-8*(BJ263+273.15)^4+((Annex!$B$5+Annex!$B$6)*(BJ263-S263)+Annex!$B$7*(BJ263-INDEX(BJ:BJ,IFERROR(MATCH($B263-Annex!$B$9/60,$B:$B),2)))/(60*($B263-INDEX($B:$B,IFERROR(MATCH($B263-Annex!$B$9/60,$B:$B),2)))))/Annex!$B$8)/1000,IF(Data!$B$2="",0,"-"))</f>
        <v>13.905489696865571</v>
      </c>
      <c r="BE263" s="50">
        <f>IFERROR((5.670373*10^-8*(BK263+273.15)^4+((Annex!$B$5+Annex!$B$6)*(BK263-V263)+Annex!$B$7*(BK263-INDEX(BK:BK,IFERROR(MATCH($B263-Annex!$B$9/60,$B:$B),2)))/(60*($B263-INDEX($B:$B,IFERROR(MATCH($B263-Annex!$B$9/60,$B:$B),2)))))/Annex!$B$8)/1000,IF(Data!$B$2="",0,"-"))</f>
        <v>0.292878901899983</v>
      </c>
      <c r="BF263" s="50">
        <f>IFERROR((5.670373*10^-8*(BL263+273.15)^4+((Annex!$B$5+Annex!$B$6)*(BL263-Y263)+Annex!$B$7*(BL263-INDEX(BL:BL,IFERROR(MATCH($B263-Annex!$B$9/60,$B:$B),2)))/(60*($B263-INDEX($B:$B,IFERROR(MATCH($B263-Annex!$B$9/60,$B:$B),2)))))/Annex!$B$8)/1000,IF(Data!$B$2="",0,"-"))</f>
        <v>0.25914458582339639</v>
      </c>
      <c r="BG263" s="20">
        <v>284.08199999999999</v>
      </c>
      <c r="BH263" s="20">
        <v>566.11500000000001</v>
      </c>
      <c r="BI263" s="20">
        <v>249.15199999999999</v>
      </c>
      <c r="BJ263" s="20">
        <v>178.16399999999999</v>
      </c>
      <c r="BK263" s="20">
        <v>106.672</v>
      </c>
      <c r="BL263" s="20">
        <v>103.48399999999999</v>
      </c>
    </row>
    <row r="264" spans="1:64" x14ac:dyDescent="0.3">
      <c r="A264" s="5">
        <v>263</v>
      </c>
      <c r="B264" s="19">
        <v>23.940500007010996</v>
      </c>
      <c r="C264" s="20">
        <v>125.17334099999999</v>
      </c>
      <c r="D264" s="20">
        <v>123.01123200000001</v>
      </c>
      <c r="E264" s="20">
        <v>156.29022000000001</v>
      </c>
      <c r="F264" s="49">
        <f>IFERROR(SUM(C264:E264),IF(Data!$B$2="",0,"-"))</f>
        <v>404.47479299999998</v>
      </c>
      <c r="G264" s="50">
        <f>IFERROR(F264-Annex!$B$10,IF(Data!$B$2="",0,"-"))</f>
        <v>127.84679299999999</v>
      </c>
      <c r="H264" s="50">
        <f>IFERROR(-14000*(G264-INDEX(G:G,IFERROR(MATCH($B264-Annex!$B$11/60,$B:$B),2)))/(60*($B264-INDEX($B:$B,IFERROR(MATCH($B264-Annex!$B$11/60,$B:$B),2)))),IF(Data!$B$2="",0,"-"))</f>
        <v>-718.70886426252457</v>
      </c>
      <c r="I264" s="20">
        <v>0.32927694800000001</v>
      </c>
      <c r="J264" s="20">
        <v>42.703000000000003</v>
      </c>
      <c r="K264" s="20">
        <v>9.8999999999999993E+37</v>
      </c>
      <c r="L264" s="20">
        <v>120.56100000000001</v>
      </c>
      <c r="M264" s="20">
        <v>256.976</v>
      </c>
      <c r="N264" s="20">
        <v>673.10900000000004</v>
      </c>
      <c r="O264" s="20">
        <v>72.680000000000007</v>
      </c>
      <c r="P264" s="20">
        <v>25.963999999999999</v>
      </c>
      <c r="Q264" s="20">
        <v>165.92400000000001</v>
      </c>
      <c r="R264" s="20">
        <v>57.084000000000003</v>
      </c>
      <c r="S264" s="20">
        <v>-186.45400000000001</v>
      </c>
      <c r="T264" s="20">
        <v>356.16500000000002</v>
      </c>
      <c r="U264" s="20">
        <v>47.682000000000002</v>
      </c>
      <c r="V264" s="20">
        <v>21.908000000000001</v>
      </c>
      <c r="W264" s="20">
        <v>283.78899999999999</v>
      </c>
      <c r="X264" s="20">
        <v>184.30199999999999</v>
      </c>
      <c r="Y264" s="20">
        <v>29.297999999999998</v>
      </c>
      <c r="Z264" s="20">
        <v>334.29500000000002</v>
      </c>
      <c r="AA264" s="20">
        <v>71.893000000000001</v>
      </c>
      <c r="AB264" s="20">
        <v>246.31700000000001</v>
      </c>
      <c r="AC264" s="20">
        <v>32.192999999999998</v>
      </c>
      <c r="AD264" s="20">
        <v>172.17599999999999</v>
      </c>
      <c r="AE264" s="20">
        <v>48.610999999999997</v>
      </c>
      <c r="AF264" s="50">
        <f>IFERROR(AVERAGE(INDEX(AJ:AJ,IFERROR(MATCH($B264-Annex!$B$4/60,$B:$B),2)):AJ264),IF(Data!$B$2="",0,"-"))</f>
        <v>-0.80061532428337689</v>
      </c>
      <c r="AG264" s="50">
        <f>IFERROR(AVERAGE(INDEX(AK:AK,IFERROR(MATCH($B264-Annex!$B$4/60,$B:$B),2)):AK264),IF(Data!$B$2="",0,"-"))</f>
        <v>-1.2001367241204264</v>
      </c>
      <c r="AH264" s="50">
        <f>IFERROR(AVERAGE(INDEX(AL:AL,IFERROR(MATCH($B264-Annex!$B$4/60,$B:$B),2)):AL264),IF(Data!$B$2="",0,"-"))</f>
        <v>-0.17937739510430359</v>
      </c>
      <c r="AI264" s="50">
        <f>IFERROR(AVERAGE(INDEX(AM:AM,IFERROR(MATCH($B264-Annex!$B$4/60,$B:$B),2)):AM264),IF(Data!$B$2="",0,"-"))</f>
        <v>2.3344018624335974E+141</v>
      </c>
      <c r="AJ264" s="50">
        <f>IFERROR((5.670373*10^-8*(AN264+273.15)^4+((Annex!$B$5+Annex!$B$6)*(AN264-J264)+Annex!$B$7*(AN264-INDEX(AN:AN,IFERROR(MATCH($B264-Annex!$B$9/60,$B:$B),2)))/(60*($B264-INDEX($B:$B,IFERROR(MATCH($B264-Annex!$B$9/60,$B:$B),2)))))/Annex!$B$8)/1000,IF(Data!$B$2="",0,"-"))</f>
        <v>0.16345555975498247</v>
      </c>
      <c r="AK264" s="50">
        <f>IFERROR((5.670373*10^-8*(AO264+273.15)^4+((Annex!$B$5+Annex!$B$6)*(AO264-M264)+Annex!$B$7*(AO264-INDEX(AO:AO,IFERROR(MATCH($B264-Annex!$B$9/60,$B:$B),2)))/(60*($B264-INDEX($B:$B,IFERROR(MATCH($B264-Annex!$B$9/60,$B:$B),2)))))/Annex!$B$8)/1000,IF(Data!$B$2="",0,"-"))</f>
        <v>95.230538509265841</v>
      </c>
      <c r="AL264" s="50">
        <f>IFERROR((5.670373*10^-8*(AP264+273.15)^4+((Annex!$B$5+Annex!$B$6)*(AP264-P264)+Annex!$B$7*(AP264-INDEX(AP:AP,IFERROR(MATCH($B264-Annex!$B$9/60,$B:$B),2)))/(60*($B264-INDEX($B:$B,IFERROR(MATCH($B264-Annex!$B$9/60,$B:$B),2)))))/Annex!$B$8)/1000,IF(Data!$B$2="",0,"-"))</f>
        <v>0.69418169545227304</v>
      </c>
      <c r="AM264" s="50">
        <f>IFERROR((5.670373*10^-8*(AQ264+273.15)^4+((Annex!$B$5+Annex!$B$6)*(AQ264-S264)+Annex!$B$7*(AQ264-INDEX(AQ:AQ,IFERROR(MATCH($B264-Annex!$B$9/60,$B:$B),2)))/(60*($B264-INDEX($B:$B,IFERROR(MATCH($B264-Annex!$B$9/60,$B:$B),2)))))/Annex!$B$8)/1000,IF(Data!$B$2="",0,"-"))</f>
        <v>89.312835202713018</v>
      </c>
      <c r="AN264" s="20">
        <v>313.50299999999999</v>
      </c>
      <c r="AO264" s="20">
        <v>219.91499999999999</v>
      </c>
      <c r="AP264" s="20">
        <v>58.097999999999999</v>
      </c>
      <c r="AQ264" s="20">
        <v>137.41499999999999</v>
      </c>
      <c r="AR264" s="20">
        <v>460.66</v>
      </c>
      <c r="AS264" s="20">
        <v>160.40899999999999</v>
      </c>
      <c r="AT264" s="20">
        <v>340.22899999999998</v>
      </c>
      <c r="AU264" s="50">
        <f>IFERROR(AVERAGE(INDEX(BA:BA,IFERROR(MATCH($B264-Annex!$B$4/60,$B:$B),2)):BA264),IF(Data!$B$2="",0,"-"))</f>
        <v>7.4201129627030538</v>
      </c>
      <c r="AV264" s="50">
        <f>IFERROR(AVERAGE(INDEX(BB:BB,IFERROR(MATCH($B264-Annex!$B$4/60,$B:$B),2)):BB264),IF(Data!$B$2="",0,"-"))</f>
        <v>3.1125358165781298E+141</v>
      </c>
      <c r="AW264" s="50">
        <f>IFERROR(AVERAGE(INDEX(BC:BC,IFERROR(MATCH($B264-Annex!$B$4/60,$B:$B),2)):BC264),IF(Data!$B$2="",0,"-"))</f>
        <v>0.79603274170911198</v>
      </c>
      <c r="AX264" s="50">
        <f>IFERROR(AVERAGE(INDEX(BD:BD,IFERROR(MATCH($B264-Annex!$B$4/60,$B:$B),2)):BD264),IF(Data!$B$2="",0,"-"))</f>
        <v>21.472191469198965</v>
      </c>
      <c r="AY264" s="50">
        <f>IFERROR(AVERAGE(INDEX(BE:BE,IFERROR(MATCH($B264-Annex!$B$4/60,$B:$B),2)):BE264),IF(Data!$B$2="",0,"-"))</f>
        <v>-1.2163516264353584</v>
      </c>
      <c r="AZ264" s="50">
        <f>IFERROR(AVERAGE(INDEX(BF:BF,IFERROR(MATCH($B264-Annex!$B$4/60,$B:$B),2)):BF264),IF(Data!$B$2="",0,"-"))</f>
        <v>2.4728387894421371E-2</v>
      </c>
      <c r="BA264" s="50">
        <f>IFERROR((5.670373*10^-8*(BG264+273.15)^4+((Annex!$B$5+Annex!$B$6)*(BG264-J264)+Annex!$B$7*(BG264-INDEX(BG:BG,IFERROR(MATCH($B264-Annex!$B$9/60,$B:$B),2)))/(60*($B264-INDEX($B:$B,IFERROR(MATCH($B264-Annex!$B$9/60,$B:$B),2)))))/Annex!$B$8)/1000,IF(Data!$B$2="",0,"-"))</f>
        <v>-5.0193881836069654</v>
      </c>
      <c r="BB264" s="50">
        <f>IFERROR((5.670373*10^-8*(BH264+273.15)^4+((Annex!$B$5+Annex!$B$6)*(BH264-M264)+Annex!$B$7*(BH264-INDEX(BH:BH,IFERROR(MATCH($B264-Annex!$B$9/60,$B:$B),2)))/(60*($B264-INDEX($B:$B,IFERROR(MATCH($B264-Annex!$B$9/60,$B:$B),2)))))/Annex!$B$8)/1000,IF(Data!$B$2="",0,"-"))</f>
        <v>-595.36620333421536</v>
      </c>
      <c r="BC264" s="50">
        <f>IFERROR((5.670373*10^-8*(BI264+273.15)^4+((Annex!$B$5+Annex!$B$6)*(BI264-P264)+Annex!$B$7*(BI264-INDEX(BI:BI,IFERROR(MATCH($B264-Annex!$B$9/60,$B:$B),2)))/(60*($B264-INDEX($B:$B,IFERROR(MATCH($B264-Annex!$B$9/60,$B:$B),2)))))/Annex!$B$8)/1000,IF(Data!$B$2="",0,"-"))</f>
        <v>0.77920647210786453</v>
      </c>
      <c r="BD264" s="50">
        <f>IFERROR((5.670373*10^-8*(BJ264+273.15)^4+((Annex!$B$5+Annex!$B$6)*(BJ264-S264)+Annex!$B$7*(BJ264-INDEX(BJ:BJ,IFERROR(MATCH($B264-Annex!$B$9/60,$B:$B),2)))/(60*($B264-INDEX($B:$B,IFERROR(MATCH($B264-Annex!$B$9/60,$B:$B),2)))))/Annex!$B$8)/1000,IF(Data!$B$2="",0,"-"))</f>
        <v>30.554888700529279</v>
      </c>
      <c r="BE264" s="50">
        <f>IFERROR((5.670373*10^-8*(BK264+273.15)^4+((Annex!$B$5+Annex!$B$6)*(BK264-V264)+Annex!$B$7*(BK264-INDEX(BK:BK,IFERROR(MATCH($B264-Annex!$B$9/60,$B:$B),2)))/(60*($B264-INDEX($B:$B,IFERROR(MATCH($B264-Annex!$B$9/60,$B:$B),2)))))/Annex!$B$8)/1000,IF(Data!$B$2="",0,"-"))</f>
        <v>0.49430346356800486</v>
      </c>
      <c r="BF264" s="50">
        <f>IFERROR((5.670373*10^-8*(BL264+273.15)^4+((Annex!$B$5+Annex!$B$6)*(BL264-Y264)+Annex!$B$7*(BL264-INDEX(BL:BL,IFERROR(MATCH($B264-Annex!$B$9/60,$B:$B),2)))/(60*($B264-INDEX($B:$B,IFERROR(MATCH($B264-Annex!$B$9/60,$B:$B),2)))))/Annex!$B$8)/1000,IF(Data!$B$2="",0,"-"))</f>
        <v>0.32343224923140462</v>
      </c>
      <c r="BG264" s="20">
        <v>268.541</v>
      </c>
      <c r="BH264" s="20">
        <v>-55.704999999999998</v>
      </c>
      <c r="BI264" s="20">
        <v>240.733</v>
      </c>
      <c r="BJ264" s="20">
        <v>129.61199999999999</v>
      </c>
      <c r="BK264" s="20">
        <v>104.035</v>
      </c>
      <c r="BL264" s="20">
        <v>100.95</v>
      </c>
    </row>
    <row r="265" spans="1:64" x14ac:dyDescent="0.3">
      <c r="A265" s="5">
        <v>264</v>
      </c>
      <c r="B265" s="19">
        <v>24.036833335412666</v>
      </c>
      <c r="C265" s="20">
        <v>124.578577</v>
      </c>
      <c r="D265" s="20">
        <v>123.032409</v>
      </c>
      <c r="E265" s="20">
        <v>156.10117399999999</v>
      </c>
      <c r="F265" s="49">
        <f>IFERROR(SUM(C265:E265),IF(Data!$B$2="",0,"-"))</f>
        <v>403.71215999999998</v>
      </c>
      <c r="G265" s="50">
        <f>IFERROR(F265-Annex!$B$10,IF(Data!$B$2="",0,"-"))</f>
        <v>127.08416</v>
      </c>
      <c r="H265" s="50">
        <f>IFERROR(-14000*(G265-INDEX(G:G,IFERROR(MATCH($B265-Annex!$B$11/60,$B:$B),2)))/(60*($B265-INDEX($B:$B,IFERROR(MATCH($B265-Annex!$B$11/60,$B:$B),2)))),IF(Data!$B$2="",0,"-"))</f>
        <v>-195.44310244701038</v>
      </c>
      <c r="I265" s="20">
        <v>0.53540201300000001</v>
      </c>
      <c r="J265" s="20">
        <v>44.784999999999997</v>
      </c>
      <c r="K265" s="20">
        <v>356.11500000000001</v>
      </c>
      <c r="L265" s="20">
        <v>120.961</v>
      </c>
      <c r="M265" s="20">
        <v>350.822</v>
      </c>
      <c r="N265" s="20">
        <v>168.55199999999999</v>
      </c>
      <c r="O265" s="20">
        <v>71.688000000000002</v>
      </c>
      <c r="P265" s="20">
        <v>25.103999999999999</v>
      </c>
      <c r="Q265" s="20">
        <v>207.51400000000001</v>
      </c>
      <c r="R265" s="20">
        <v>55.795000000000002</v>
      </c>
      <c r="S265" s="20">
        <v>-103.779</v>
      </c>
      <c r="T265" s="20">
        <v>255.89699999999999</v>
      </c>
      <c r="U265" s="20">
        <v>46.814</v>
      </c>
      <c r="V265" s="20">
        <v>21.73</v>
      </c>
      <c r="W265" s="20">
        <v>291.36799999999999</v>
      </c>
      <c r="X265" s="20">
        <v>186.11600000000001</v>
      </c>
      <c r="Y265" s="20">
        <v>28.631</v>
      </c>
      <c r="Z265" s="20">
        <v>330.75900000000001</v>
      </c>
      <c r="AA265" s="20">
        <v>72.988</v>
      </c>
      <c r="AB265" s="20">
        <v>233.88900000000001</v>
      </c>
      <c r="AC265" s="20">
        <v>32.264000000000003</v>
      </c>
      <c r="AD265" s="20">
        <v>233.74799999999999</v>
      </c>
      <c r="AE265" s="20">
        <v>47.734000000000002</v>
      </c>
      <c r="AF265" s="50">
        <f>IFERROR(AVERAGE(INDEX(AJ:AJ,IFERROR(MATCH($B265-Annex!$B$4/60,$B:$B),2)):AJ265),IF(Data!$B$2="",0,"-"))</f>
        <v>-0.92565996557867247</v>
      </c>
      <c r="AG265" s="50">
        <f>IFERROR(AVERAGE(INDEX(AK:AK,IFERROR(MATCH($B265-Annex!$B$4/60,$B:$B),2)):AK265),IF(Data!$B$2="",0,"-"))</f>
        <v>14.651321598643039</v>
      </c>
      <c r="AH265" s="50">
        <f>IFERROR(AVERAGE(INDEX(AL:AL,IFERROR(MATCH($B265-Annex!$B$4/60,$B:$B),2)):AL265),IF(Data!$B$2="",0,"-"))</f>
        <v>0.10716499804855135</v>
      </c>
      <c r="AI265" s="50">
        <f>IFERROR(AVERAGE(INDEX(AM:AM,IFERROR(MATCH($B265-Annex!$B$4/60,$B:$B),2)):AM265),IF(Data!$B$2="",0,"-"))</f>
        <v>2.3344018624335974E+141</v>
      </c>
      <c r="AJ265" s="50">
        <f>IFERROR((5.670373*10^-8*(AN265+273.15)^4+((Annex!$B$5+Annex!$B$6)*(AN265-J265)+Annex!$B$7*(AN265-INDEX(AN:AN,IFERROR(MATCH($B265-Annex!$B$9/60,$B:$B),2)))/(60*($B265-INDEX($B:$B,IFERROR(MATCH($B265-Annex!$B$9/60,$B:$B),2)))))/Annex!$B$8)/1000,IF(Data!$B$2="",0,"-"))</f>
        <v>0.25869228665666105</v>
      </c>
      <c r="AK265" s="50">
        <f>IFERROR((5.670373*10^-8*(AO265+273.15)^4+((Annex!$B$5+Annex!$B$6)*(AO265-M265)+Annex!$B$7*(AO265-INDEX(AO:AO,IFERROR(MATCH($B265-Annex!$B$9/60,$B:$B),2)))/(60*($B265-INDEX($B:$B,IFERROR(MATCH($B265-Annex!$B$9/60,$B:$B),2)))))/Annex!$B$8)/1000,IF(Data!$B$2="",0,"-"))</f>
        <v>11.329770995370993</v>
      </c>
      <c r="AL265" s="50">
        <f>IFERROR((5.670373*10^-8*(AP265+273.15)^4+((Annex!$B$5+Annex!$B$6)*(AP265-P265)+Annex!$B$7*(AP265-INDEX(AP:AP,IFERROR(MATCH($B265-Annex!$B$9/60,$B:$B),2)))/(60*($B265-INDEX($B:$B,IFERROR(MATCH($B265-Annex!$B$9/60,$B:$B),2)))))/Annex!$B$8)/1000,IF(Data!$B$2="",0,"-"))</f>
        <v>0.76963013876694142</v>
      </c>
      <c r="AM265" s="50">
        <f>IFERROR((5.670373*10^-8*(AQ265+273.15)^4+((Annex!$B$5+Annex!$B$6)*(AQ265-S265)+Annex!$B$7*(AQ265-INDEX(AQ:AQ,IFERROR(MATCH($B265-Annex!$B$9/60,$B:$B),2)))/(60*($B265-INDEX($B:$B,IFERROR(MATCH($B265-Annex!$B$9/60,$B:$B),2)))))/Annex!$B$8)/1000,IF(Data!$B$2="",0,"-"))</f>
        <v>103.84716149315115</v>
      </c>
      <c r="AN265" s="20">
        <v>300.92599999999999</v>
      </c>
      <c r="AO265" s="20">
        <v>198.6</v>
      </c>
      <c r="AP265" s="20">
        <v>57.359000000000002</v>
      </c>
      <c r="AQ265" s="20">
        <v>232.09399999999999</v>
      </c>
      <c r="AR265" s="20">
        <v>450.44200000000001</v>
      </c>
      <c r="AS265" s="20">
        <v>162.108</v>
      </c>
      <c r="AT265" s="20">
        <v>256.41899999999998</v>
      </c>
      <c r="AU265" s="50">
        <f>IFERROR(AVERAGE(INDEX(BA:BA,IFERROR(MATCH($B265-Annex!$B$4/60,$B:$B),2)):BA265),IF(Data!$B$2="",0,"-"))</f>
        <v>1.0473706685692701</v>
      </c>
      <c r="AV265" s="50">
        <f>IFERROR(AVERAGE(INDEX(BB:BB,IFERROR(MATCH($B265-Annex!$B$4/60,$B:$B),2)):BB265),IF(Data!$B$2="",0,"-"))</f>
        <v>3.1125358165781298E+141</v>
      </c>
      <c r="AW265" s="50">
        <f>IFERROR(AVERAGE(INDEX(BC:BC,IFERROR(MATCH($B265-Annex!$B$4/60,$B:$B),2)):BC265),IF(Data!$B$2="",0,"-"))</f>
        <v>0.82860607997828861</v>
      </c>
      <c r="AX265" s="50">
        <f>IFERROR(AVERAGE(INDEX(BD:BD,IFERROR(MATCH($B265-Annex!$B$4/60,$B:$B),2)):BD265),IF(Data!$B$2="",0,"-"))</f>
        <v>21.853868720304408</v>
      </c>
      <c r="AY265" s="50">
        <f>IFERROR(AVERAGE(INDEX(BE:BE,IFERROR(MATCH($B265-Annex!$B$4/60,$B:$B),2)):BE265),IF(Data!$B$2="",0,"-"))</f>
        <v>-0.43176298484447362</v>
      </c>
      <c r="AZ265" s="50">
        <f>IFERROR(AVERAGE(INDEX(BF:BF,IFERROR(MATCH($B265-Annex!$B$4/60,$B:$B),2)):BF265),IF(Data!$B$2="",0,"-"))</f>
        <v>0.10331463654830346</v>
      </c>
      <c r="BA265" s="50">
        <f>IFERROR((5.670373*10^-8*(BG265+273.15)^4+((Annex!$B$5+Annex!$B$6)*(BG265-J265)+Annex!$B$7*(BG265-INDEX(BG:BG,IFERROR(MATCH($B265-Annex!$B$9/60,$B:$B),2)))/(60*($B265-INDEX($B:$B,IFERROR(MATCH($B265-Annex!$B$9/60,$B:$B),2)))))/Annex!$B$8)/1000,IF(Data!$B$2="",0,"-"))</f>
        <v>-4.5074513732231445</v>
      </c>
      <c r="BB265" s="50">
        <f>IFERROR((5.670373*10^-8*(BH265+273.15)^4+((Annex!$B$5+Annex!$B$6)*(BH265-M265)+Annex!$B$7*(BH265-INDEX(BH:BH,IFERROR(MATCH($B265-Annex!$B$9/60,$B:$B),2)))/(60*($B265-INDEX($B:$B,IFERROR(MATCH($B265-Annex!$B$9/60,$B:$B),2)))))/Annex!$B$8)/1000,IF(Data!$B$2="",0,"-"))</f>
        <v>5.4469376790117275E+141</v>
      </c>
      <c r="BC265" s="50">
        <f>IFERROR((5.670373*10^-8*(BI265+273.15)^4+((Annex!$B$5+Annex!$B$6)*(BI265-P265)+Annex!$B$7*(BI265-INDEX(BI:BI,IFERROR(MATCH($B265-Annex!$B$9/60,$B:$B),2)))/(60*($B265-INDEX($B:$B,IFERROR(MATCH($B265-Annex!$B$9/60,$B:$B),2)))))/Annex!$B$8)/1000,IF(Data!$B$2="",0,"-"))</f>
        <v>0.84828047600175938</v>
      </c>
      <c r="BD265" s="50">
        <f>IFERROR((5.670373*10^-8*(BJ265+273.15)^4+((Annex!$B$5+Annex!$B$6)*(BJ265-S265)+Annex!$B$7*(BJ265-INDEX(BJ:BJ,IFERROR(MATCH($B265-Annex!$B$9/60,$B:$B),2)))/(60*($B265-INDEX($B:$B,IFERROR(MATCH($B265-Annex!$B$9/60,$B:$B),2)))))/Annex!$B$8)/1000,IF(Data!$B$2="",0,"-"))</f>
        <v>-21.970224179740821</v>
      </c>
      <c r="BE265" s="50">
        <f>IFERROR((5.670373*10^-8*(BK265+273.15)^4+((Annex!$B$5+Annex!$B$6)*(BK265-V265)+Annex!$B$7*(BK265-INDEX(BK:BK,IFERROR(MATCH($B265-Annex!$B$9/60,$B:$B),2)))/(60*($B265-INDEX($B:$B,IFERROR(MATCH($B265-Annex!$B$9/60,$B:$B),2)))))/Annex!$B$8)/1000,IF(Data!$B$2="",0,"-"))</f>
        <v>0.65446934007649571</v>
      </c>
      <c r="BF265" s="50">
        <f>IFERROR((5.670373*10^-8*(BL265+273.15)^4+((Annex!$B$5+Annex!$B$6)*(BL265-Y265)+Annex!$B$7*(BL265-INDEX(BL:BL,IFERROR(MATCH($B265-Annex!$B$9/60,$B:$B),2)))/(60*($B265-INDEX($B:$B,IFERROR(MATCH($B265-Annex!$B$9/60,$B:$B),2)))))/Annex!$B$8)/1000,IF(Data!$B$2="",0,"-"))</f>
        <v>0.38986692795278272</v>
      </c>
      <c r="BG265" s="20">
        <v>254.15700000000001</v>
      </c>
      <c r="BH265" s="20">
        <v>9.8999999999999993E+37</v>
      </c>
      <c r="BI265" s="20">
        <v>232.58699999999999</v>
      </c>
      <c r="BJ265" s="20">
        <v>116.083</v>
      </c>
      <c r="BK265" s="20">
        <v>101.691</v>
      </c>
      <c r="BL265" s="20">
        <v>98.503</v>
      </c>
    </row>
    <row r="266" spans="1:64" x14ac:dyDescent="0.3">
      <c r="A266" s="5">
        <v>265</v>
      </c>
      <c r="B266" s="19">
        <v>24.13033333956264</v>
      </c>
      <c r="C266" s="20">
        <v>124.380044</v>
      </c>
      <c r="D266" s="20">
        <v>122.858125</v>
      </c>
      <c r="E266" s="20">
        <v>155.77767900000001</v>
      </c>
      <c r="F266" s="49">
        <f>IFERROR(SUM(C266:E266),IF(Data!$B$2="",0,"-"))</f>
        <v>403.01584800000001</v>
      </c>
      <c r="G266" s="50">
        <f>IFERROR(F266-Annex!$B$10,IF(Data!$B$2="",0,"-"))</f>
        <v>126.38784800000002</v>
      </c>
      <c r="H266" s="50">
        <f>IFERROR(-14000*(G266-INDEX(G:G,IFERROR(MATCH($B266-Annex!$B$11/60,$B:$B),2)))/(60*($B266-INDEX($B:$B,IFERROR(MATCH($B266-Annex!$B$11/60,$B:$B),2)))),IF(Data!$B$2="",0,"-"))</f>
        <v>219.23318612488546</v>
      </c>
      <c r="I266" s="20">
        <v>0.49417699999999998</v>
      </c>
      <c r="J266" s="20">
        <v>41.142000000000003</v>
      </c>
      <c r="K266" s="20">
        <v>9.8999999999999993E+37</v>
      </c>
      <c r="L266" s="20">
        <v>122.21</v>
      </c>
      <c r="M266" s="20">
        <v>535.27499999999998</v>
      </c>
      <c r="N266" s="20">
        <v>205.828</v>
      </c>
      <c r="O266" s="20">
        <v>73.653999999999996</v>
      </c>
      <c r="P266" s="20">
        <v>24.611999999999998</v>
      </c>
      <c r="Q266" s="20">
        <v>267.00099999999998</v>
      </c>
      <c r="R266" s="20">
        <v>56.741</v>
      </c>
      <c r="S266" s="20">
        <v>43.171999999999997</v>
      </c>
      <c r="T266" s="20">
        <v>155.20599999999999</v>
      </c>
      <c r="U266" s="20">
        <v>47.612000000000002</v>
      </c>
      <c r="V266" s="20">
        <v>21.321999999999999</v>
      </c>
      <c r="W266" s="20">
        <v>178.00399999999999</v>
      </c>
      <c r="X266" s="20">
        <v>199.31100000000001</v>
      </c>
      <c r="Y266" s="20">
        <v>28.437999999999999</v>
      </c>
      <c r="Z266" s="20">
        <v>370.55599999999998</v>
      </c>
      <c r="AA266" s="20">
        <v>73.637</v>
      </c>
      <c r="AB266" s="20">
        <v>30.088000000000001</v>
      </c>
      <c r="AC266" s="20">
        <v>33.000999999999998</v>
      </c>
      <c r="AD266" s="20">
        <v>272.00299999999999</v>
      </c>
      <c r="AE266" s="20">
        <v>47.179000000000002</v>
      </c>
      <c r="AF266" s="50">
        <f>IFERROR(AVERAGE(INDEX(AJ:AJ,IFERROR(MATCH($B266-Annex!$B$4/60,$B:$B),2)):AJ266),IF(Data!$B$2="",0,"-"))</f>
        <v>-0.93305923761804155</v>
      </c>
      <c r="AG266" s="50">
        <f>IFERROR(AVERAGE(INDEX(AK:AK,IFERROR(MATCH($B266-Annex!$B$4/60,$B:$B),2)):AK266),IF(Data!$B$2="",0,"-"))</f>
        <v>30.591981285406082</v>
      </c>
      <c r="AH266" s="50">
        <f>IFERROR(AVERAGE(INDEX(AL:AL,IFERROR(MATCH($B266-Annex!$B$4/60,$B:$B),2)):AL266),IF(Data!$B$2="",0,"-"))</f>
        <v>0.30517189700874275</v>
      </c>
      <c r="AI266" s="50">
        <f>IFERROR(AVERAGE(INDEX(AM:AM,IFERROR(MATCH($B266-Annex!$B$4/60,$B:$B),2)):AM266),IF(Data!$B$2="",0,"-"))</f>
        <v>1.5562679082890649E+141</v>
      </c>
      <c r="AJ266" s="50">
        <f>IFERROR((5.670373*10^-8*(AN266+273.15)^4+((Annex!$B$5+Annex!$B$6)*(AN266-J266)+Annex!$B$7*(AN266-INDEX(AN:AN,IFERROR(MATCH($B266-Annex!$B$9/60,$B:$B),2)))/(60*($B266-INDEX($B:$B,IFERROR(MATCH($B266-Annex!$B$9/60,$B:$B),2)))))/Annex!$B$8)/1000,IF(Data!$B$2="",0,"-"))</f>
        <v>-0.10499498645331187</v>
      </c>
      <c r="AK266" s="50">
        <f>IFERROR((5.670373*10^-8*(AO266+273.15)^4+((Annex!$B$5+Annex!$B$6)*(AO266-M266)+Annex!$B$7*(AO266-INDEX(AO:AO,IFERROR(MATCH($B266-Annex!$B$9/60,$B:$B),2)))/(60*($B266-INDEX($B:$B,IFERROR(MATCH($B266-Annex!$B$9/60,$B:$B),2)))))/Annex!$B$8)/1000,IF(Data!$B$2="",0,"-"))</f>
        <v>97.576697803817581</v>
      </c>
      <c r="AL266" s="50">
        <f>IFERROR((5.670373*10^-8*(AP266+273.15)^4+((Annex!$B$5+Annex!$B$6)*(AP266-P266)+Annex!$B$7*(AP266-INDEX(AP:AP,IFERROR(MATCH($B266-Annex!$B$9/60,$B:$B),2)))/(60*($B266-INDEX($B:$B,IFERROR(MATCH($B266-Annex!$B$9/60,$B:$B),2)))))/Annex!$B$8)/1000,IF(Data!$B$2="",0,"-"))</f>
        <v>0.70951316983506219</v>
      </c>
      <c r="AM266" s="50">
        <f>IFERROR((5.670373*10^-8*(AQ266+273.15)^4+((Annex!$B$5+Annex!$B$6)*(AQ266-S266)+Annex!$B$7*(AQ266-INDEX(AQ:AQ,IFERROR(MATCH($B266-Annex!$B$9/60,$B:$B),2)))/(60*($B266-INDEX($B:$B,IFERROR(MATCH($B266-Annex!$B$9/60,$B:$B),2)))))/Annex!$B$8)/1000,IF(Data!$B$2="",0,"-"))</f>
        <v>34.696785593648521</v>
      </c>
      <c r="AN266" s="20">
        <v>288.904</v>
      </c>
      <c r="AO266" s="20">
        <v>410.77199999999999</v>
      </c>
      <c r="AP266" s="20">
        <v>56.62</v>
      </c>
      <c r="AQ266" s="20">
        <v>198.97300000000001</v>
      </c>
      <c r="AR266" s="20">
        <v>441.19099999999997</v>
      </c>
      <c r="AS266" s="20">
        <v>163.65100000000001</v>
      </c>
      <c r="AT266" s="20">
        <v>264.58199999999999</v>
      </c>
      <c r="AU266" s="50">
        <f>IFERROR(AVERAGE(INDEX(BA:BA,IFERROR(MATCH($B266-Annex!$B$4/60,$B:$B),2)):BA266),IF(Data!$B$2="",0,"-"))</f>
        <v>-2.2387782443187811</v>
      </c>
      <c r="AV266" s="50">
        <f>IFERROR(AVERAGE(INDEX(BB:BB,IFERROR(MATCH($B266-Annex!$B$4/60,$B:$B),2)):BB266),IF(Data!$B$2="",0,"-"))</f>
        <v>2.3344018624335974E+141</v>
      </c>
      <c r="AW266" s="50">
        <f>IFERROR(AVERAGE(INDEX(BC:BC,IFERROR(MATCH($B266-Annex!$B$4/60,$B:$B),2)):BC266),IF(Data!$B$2="",0,"-"))</f>
        <v>0.83734637140345269</v>
      </c>
      <c r="AX266" s="50">
        <f>IFERROR(AVERAGE(INDEX(BD:BD,IFERROR(MATCH($B266-Annex!$B$4/60,$B:$B),2)):BD266),IF(Data!$B$2="",0,"-"))</f>
        <v>12.654176345510459</v>
      </c>
      <c r="AY266" s="50">
        <f>IFERROR(AVERAGE(INDEX(BE:BE,IFERROR(MATCH($B266-Annex!$B$4/60,$B:$B),2)):BE266),IF(Data!$B$2="",0,"-"))</f>
        <v>3.7044484572384594E-2</v>
      </c>
      <c r="AZ266" s="50">
        <f>IFERROR(AVERAGE(INDEX(BF:BF,IFERROR(MATCH($B266-Annex!$B$4/60,$B:$B),2)):BF266),IF(Data!$B$2="",0,"-"))</f>
        <v>0.20388567651052808</v>
      </c>
      <c r="BA266" s="50">
        <f>IFERROR((5.670373*10^-8*(BG266+273.15)^4+((Annex!$B$5+Annex!$B$6)*(BG266-J266)+Annex!$B$7*(BG266-INDEX(BG:BG,IFERROR(MATCH($B266-Annex!$B$9/60,$B:$B),2)))/(60*($B266-INDEX($B:$B,IFERROR(MATCH($B266-Annex!$B$9/60,$B:$B),2)))))/Annex!$B$8)/1000,IF(Data!$B$2="",0,"-"))</f>
        <v>-3.975446786572602</v>
      </c>
      <c r="BB266" s="50">
        <f>IFERROR((5.670373*10^-8*(BH266+273.15)^4+((Annex!$B$5+Annex!$B$6)*(BH266-M266)+Annex!$B$7*(BH266-INDEX(BH:BH,IFERROR(MATCH($B266-Annex!$B$9/60,$B:$B),2)))/(60*($B266-INDEX($B:$B,IFERROR(MATCH($B266-Annex!$B$9/60,$B:$B),2)))))/Annex!$B$8)/1000,IF(Data!$B$2="",0,"-"))</f>
        <v>-55.553479550356919</v>
      </c>
      <c r="BC266" s="50">
        <f>IFERROR((5.670373*10^-8*(BI266+273.15)^4+((Annex!$B$5+Annex!$B$6)*(BI266-P266)+Annex!$B$7*(BI266-INDEX(BI:BI,IFERROR(MATCH($B266-Annex!$B$9/60,$B:$B),2)))/(60*($B266-INDEX($B:$B,IFERROR(MATCH($B266-Annex!$B$9/60,$B:$B),2)))))/Annex!$B$8)/1000,IF(Data!$B$2="",0,"-"))</f>
        <v>0.85153943063663018</v>
      </c>
      <c r="BD266" s="50">
        <f>IFERROR((5.670373*10^-8*(BJ266+273.15)^4+((Annex!$B$5+Annex!$B$6)*(BJ266-S266)+Annex!$B$7*(BJ266-INDEX(BJ:BJ,IFERROR(MATCH($B266-Annex!$B$9/60,$B:$B),2)))/(60*($B266-INDEX($B:$B,IFERROR(MATCH($B266-Annex!$B$9/60,$B:$B),2)))))/Annex!$B$8)/1000,IF(Data!$B$2="",0,"-"))</f>
        <v>-72.337888536782742</v>
      </c>
      <c r="BE266" s="50">
        <f>IFERROR((5.670373*10^-8*(BK266+273.15)^4+((Annex!$B$5+Annex!$B$6)*(BK266-V266)+Annex!$B$7*(BK266-INDEX(BK:BK,IFERROR(MATCH($B266-Annex!$B$9/60,$B:$B),2)))/(60*($B266-INDEX($B:$B,IFERROR(MATCH($B266-Annex!$B$9/60,$B:$B),2)))))/Annex!$B$8)/1000,IF(Data!$B$2="",0,"-"))</f>
        <v>0.76366334926071455</v>
      </c>
      <c r="BF266" s="50">
        <f>IFERROR((5.670373*10^-8*(BL266+273.15)^4+((Annex!$B$5+Annex!$B$6)*(BL266-Y266)+Annex!$B$7*(BL266-INDEX(BL:BL,IFERROR(MATCH($B266-Annex!$B$9/60,$B:$B),2)))/(60*($B266-INDEX($B:$B,IFERROR(MATCH($B266-Annex!$B$9/60,$B:$B),2)))))/Annex!$B$8)/1000,IF(Data!$B$2="",0,"-"))</f>
        <v>0.47808704629780674</v>
      </c>
      <c r="BG266" s="20">
        <v>241.505</v>
      </c>
      <c r="BH266" s="20">
        <v>-143.148</v>
      </c>
      <c r="BI266" s="20">
        <v>225.20099999999999</v>
      </c>
      <c r="BJ266" s="20">
        <v>-24.494</v>
      </c>
      <c r="BK266" s="20">
        <v>99.503</v>
      </c>
      <c r="BL266" s="20">
        <v>96.376999999999995</v>
      </c>
    </row>
  </sheetData>
  <sheetProtection formatCells="0"/>
  <sortState columnSort="1" ref="D1:M2">
    <sortCondition ref="D1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AO266"/>
  <sheetViews>
    <sheetView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5546875" defaultRowHeight="14.4" x14ac:dyDescent="0.3"/>
  <cols>
    <col min="1" max="1" width="11.5546875" style="3"/>
    <col min="2" max="2" width="11.5546875" style="22"/>
    <col min="3" max="16384" width="11.5546875" style="3"/>
  </cols>
  <sheetData>
    <row r="1" spans="1:41" s="24" customFormat="1" ht="39.9" customHeight="1" x14ac:dyDescent="0.3">
      <c r="A1" s="24" t="s">
        <v>56</v>
      </c>
      <c r="B1" s="23" t="s">
        <v>57</v>
      </c>
      <c r="C1" s="24" t="s">
        <v>51</v>
      </c>
      <c r="D1" s="24" t="s">
        <v>52</v>
      </c>
      <c r="E1" s="24" t="s">
        <v>53</v>
      </c>
      <c r="F1" s="24" t="s">
        <v>54</v>
      </c>
      <c r="G1" s="24" t="s">
        <v>42</v>
      </c>
      <c r="H1" s="24" t="s">
        <v>16</v>
      </c>
      <c r="I1" s="24" t="s">
        <v>24</v>
      </c>
      <c r="J1" s="24" t="s">
        <v>43</v>
      </c>
      <c r="K1" s="24" t="s">
        <v>17</v>
      </c>
      <c r="L1" s="24" t="s">
        <v>25</v>
      </c>
      <c r="M1" s="24" t="s">
        <v>44</v>
      </c>
      <c r="N1" s="24" t="s">
        <v>18</v>
      </c>
      <c r="O1" s="24" t="s">
        <v>26</v>
      </c>
      <c r="P1" s="24" t="s">
        <v>45</v>
      </c>
      <c r="Q1" s="24" t="s">
        <v>19</v>
      </c>
      <c r="R1" s="24" t="s">
        <v>27</v>
      </c>
      <c r="S1" s="24" t="s">
        <v>46</v>
      </c>
      <c r="T1" s="24" t="s">
        <v>20</v>
      </c>
      <c r="U1" s="24" t="s">
        <v>28</v>
      </c>
      <c r="V1" s="24" t="s">
        <v>47</v>
      </c>
      <c r="W1" s="24" t="s">
        <v>21</v>
      </c>
      <c r="X1" s="24" t="s">
        <v>29</v>
      </c>
      <c r="Y1" s="24" t="s">
        <v>22</v>
      </c>
      <c r="Z1" s="24" t="s">
        <v>30</v>
      </c>
      <c r="AA1" s="24" t="s">
        <v>23</v>
      </c>
      <c r="AB1" s="24" t="s">
        <v>31</v>
      </c>
      <c r="AC1" s="24" t="s">
        <v>38</v>
      </c>
      <c r="AD1" s="24" t="s">
        <v>39</v>
      </c>
      <c r="AE1" s="24" t="s">
        <v>40</v>
      </c>
      <c r="AF1" s="24" t="s">
        <v>41</v>
      </c>
      <c r="AG1" s="24" t="s">
        <v>48</v>
      </c>
      <c r="AH1" s="24" t="s">
        <v>49</v>
      </c>
      <c r="AI1" s="24" t="s">
        <v>50</v>
      </c>
      <c r="AJ1" s="24" t="s">
        <v>32</v>
      </c>
      <c r="AK1" s="24" t="s">
        <v>33</v>
      </c>
      <c r="AL1" s="24" t="s">
        <v>34</v>
      </c>
      <c r="AM1" s="24" t="s">
        <v>35</v>
      </c>
      <c r="AN1" s="24" t="s">
        <v>36</v>
      </c>
      <c r="AO1" s="24" t="s">
        <v>37</v>
      </c>
    </row>
    <row r="2" spans="1:41" x14ac:dyDescent="0.3">
      <c r="A2" s="3">
        <v>1</v>
      </c>
      <c r="B2" s="51">
        <v>43263.534746064812</v>
      </c>
      <c r="C2" s="3">
        <v>132.84270699999999</v>
      </c>
      <c r="D2" s="3">
        <v>130.126712</v>
      </c>
      <c r="E2" s="3">
        <v>164.723997</v>
      </c>
      <c r="F2" s="3">
        <v>0.57662702600000004</v>
      </c>
      <c r="G2" s="3">
        <v>20.14</v>
      </c>
      <c r="H2" s="3">
        <v>9.8999999999999993E+37</v>
      </c>
      <c r="I2" s="3">
        <v>21.152000000000001</v>
      </c>
      <c r="J2" s="3">
        <v>9.8999999999999993E+37</v>
      </c>
      <c r="K2" s="3">
        <v>286.74099999999999</v>
      </c>
      <c r="L2" s="3">
        <v>21.081</v>
      </c>
      <c r="M2" s="3">
        <v>20.247</v>
      </c>
      <c r="N2" s="3">
        <v>579.553</v>
      </c>
      <c r="O2" s="3">
        <v>21.257999999999999</v>
      </c>
      <c r="P2" s="3">
        <v>-41.771000000000001</v>
      </c>
      <c r="Q2" s="3">
        <v>409.41699999999997</v>
      </c>
      <c r="R2" s="3">
        <v>21.382000000000001</v>
      </c>
      <c r="S2" s="3">
        <v>19.981000000000002</v>
      </c>
      <c r="T2" s="3">
        <v>476.68</v>
      </c>
      <c r="U2" s="3">
        <v>21.311</v>
      </c>
      <c r="V2" s="3">
        <v>20.263999999999999</v>
      </c>
      <c r="W2" s="3">
        <v>507.93</v>
      </c>
      <c r="X2" s="3">
        <v>21.027000000000001</v>
      </c>
      <c r="Y2" s="3">
        <v>161.31800000000001</v>
      </c>
      <c r="Z2" s="3">
        <v>20.547999999999998</v>
      </c>
      <c r="AA2" s="3">
        <v>338.96</v>
      </c>
      <c r="AB2" s="3">
        <v>21.027000000000001</v>
      </c>
      <c r="AC2" s="3">
        <v>20.175999999999998</v>
      </c>
      <c r="AD2" s="3">
        <v>80.563999999999993</v>
      </c>
      <c r="AE2" s="3">
        <v>20.760999999999999</v>
      </c>
      <c r="AF2" s="3">
        <v>549.24300000000005</v>
      </c>
      <c r="AG2" s="3">
        <v>20.797000000000001</v>
      </c>
      <c r="AH2" s="3">
        <v>21.719000000000001</v>
      </c>
      <c r="AI2" s="3">
        <v>115.44799999999999</v>
      </c>
      <c r="AJ2" s="3">
        <v>20.760999999999999</v>
      </c>
      <c r="AK2" s="3">
        <v>996.78300000000002</v>
      </c>
      <c r="AL2" s="3">
        <v>20.797000000000001</v>
      </c>
      <c r="AM2" s="3">
        <v>51.384999999999998</v>
      </c>
      <c r="AN2" s="3">
        <v>20.655000000000001</v>
      </c>
      <c r="AO2" s="3">
        <v>21.027000000000001</v>
      </c>
    </row>
    <row r="3" spans="1:41" x14ac:dyDescent="0.3">
      <c r="A3" s="3">
        <v>2</v>
      </c>
      <c r="B3" s="51">
        <v>43263.534804166666</v>
      </c>
      <c r="C3" s="3">
        <v>132.83537999999999</v>
      </c>
      <c r="D3" s="3">
        <v>130.143</v>
      </c>
      <c r="E3" s="3">
        <v>164.723997</v>
      </c>
      <c r="F3" s="3">
        <v>0.53540201300000001</v>
      </c>
      <c r="G3" s="3">
        <v>20.166</v>
      </c>
      <c r="H3" s="3">
        <v>9.8999999999999993E+37</v>
      </c>
      <c r="I3" s="3">
        <v>21.265999999999998</v>
      </c>
      <c r="J3" s="3">
        <v>9.8999999999999993E+37</v>
      </c>
      <c r="K3" s="3">
        <v>475.1</v>
      </c>
      <c r="L3" s="3">
        <v>21.071000000000002</v>
      </c>
      <c r="M3" s="3">
        <v>20.254999999999999</v>
      </c>
      <c r="N3" s="3">
        <v>473.46199999999999</v>
      </c>
      <c r="O3" s="3">
        <v>21.248000000000001</v>
      </c>
      <c r="P3" s="3">
        <v>90.24</v>
      </c>
      <c r="Q3" s="3">
        <v>430.99099999999999</v>
      </c>
      <c r="R3" s="3">
        <v>21.425999999999998</v>
      </c>
      <c r="S3" s="3">
        <v>20.006</v>
      </c>
      <c r="T3" s="3">
        <v>405.86200000000002</v>
      </c>
      <c r="U3" s="3">
        <v>21.337</v>
      </c>
      <c r="V3" s="3">
        <v>20.254999999999999</v>
      </c>
      <c r="W3" s="3">
        <v>478.29199999999997</v>
      </c>
      <c r="X3" s="3">
        <v>21.071000000000002</v>
      </c>
      <c r="Y3" s="3">
        <v>185.02799999999999</v>
      </c>
      <c r="Z3" s="3">
        <v>20.484999999999999</v>
      </c>
      <c r="AA3" s="3">
        <v>272.95299999999997</v>
      </c>
      <c r="AB3" s="3">
        <v>21</v>
      </c>
      <c r="AC3" s="3">
        <v>20.219000000000001</v>
      </c>
      <c r="AD3" s="3">
        <v>167.839</v>
      </c>
      <c r="AE3" s="3">
        <v>20.805</v>
      </c>
      <c r="AF3" s="3">
        <v>481.83300000000003</v>
      </c>
      <c r="AG3" s="3">
        <v>20.893999999999998</v>
      </c>
      <c r="AH3" s="3">
        <v>21.71</v>
      </c>
      <c r="AI3" s="3">
        <v>67.462000000000003</v>
      </c>
      <c r="AJ3" s="3">
        <v>20.751999999999999</v>
      </c>
      <c r="AK3" s="3">
        <v>719.19200000000001</v>
      </c>
      <c r="AL3" s="3">
        <v>20.786999999999999</v>
      </c>
      <c r="AM3" s="3">
        <v>-12.065</v>
      </c>
      <c r="AN3" s="3">
        <v>20.786999999999999</v>
      </c>
      <c r="AO3" s="3">
        <v>21.035</v>
      </c>
    </row>
    <row r="4" spans="1:41" x14ac:dyDescent="0.3">
      <c r="A4" s="3">
        <v>3</v>
      </c>
      <c r="B4" s="51">
        <v>43263.53486226852</v>
      </c>
      <c r="C4" s="3">
        <v>132.804463</v>
      </c>
      <c r="D4" s="3">
        <v>130.145445</v>
      </c>
      <c r="E4" s="3">
        <v>164.73052000000001</v>
      </c>
      <c r="F4" s="3">
        <v>0.57662702600000004</v>
      </c>
      <c r="G4" s="3">
        <v>20.210999999999999</v>
      </c>
      <c r="H4" s="3">
        <v>851.11199999999997</v>
      </c>
      <c r="I4" s="3">
        <v>21.276</v>
      </c>
      <c r="J4" s="3">
        <v>9.8999999999999993E+37</v>
      </c>
      <c r="K4" s="3">
        <v>429.44200000000001</v>
      </c>
      <c r="L4" s="3">
        <v>21.062999999999999</v>
      </c>
      <c r="M4" s="3">
        <v>20.263999999999999</v>
      </c>
      <c r="N4" s="3">
        <v>409.63499999999999</v>
      </c>
      <c r="O4" s="3">
        <v>21.204999999999998</v>
      </c>
      <c r="P4" s="3">
        <v>203.298</v>
      </c>
      <c r="Q4" s="3">
        <v>395.28</v>
      </c>
      <c r="R4" s="3">
        <v>21.311</v>
      </c>
      <c r="S4" s="3">
        <v>19.981000000000002</v>
      </c>
      <c r="T4" s="3">
        <v>390.983</v>
      </c>
      <c r="U4" s="3">
        <v>21.276</v>
      </c>
      <c r="V4" s="3">
        <v>20.175999999999998</v>
      </c>
      <c r="W4" s="3">
        <v>419.19499999999999</v>
      </c>
      <c r="X4" s="3">
        <v>20.956</v>
      </c>
      <c r="Y4" s="3">
        <v>205.143</v>
      </c>
      <c r="Z4" s="3">
        <v>20.353000000000002</v>
      </c>
      <c r="AA4" s="3">
        <v>250.577</v>
      </c>
      <c r="AB4" s="3">
        <v>20.956</v>
      </c>
      <c r="AC4" s="3">
        <v>20.105</v>
      </c>
      <c r="AD4" s="3">
        <v>180.57300000000001</v>
      </c>
      <c r="AE4" s="3">
        <v>20.744</v>
      </c>
      <c r="AF4" s="3">
        <v>399.036</v>
      </c>
      <c r="AG4" s="3">
        <v>20.814</v>
      </c>
      <c r="AH4" s="3">
        <v>21.719000000000001</v>
      </c>
      <c r="AI4" s="3">
        <v>104.57599999999999</v>
      </c>
      <c r="AJ4" s="3">
        <v>20.69</v>
      </c>
      <c r="AK4" s="3">
        <v>612.79300000000001</v>
      </c>
      <c r="AL4" s="3">
        <v>20.779</v>
      </c>
      <c r="AM4" s="3">
        <v>4.9539999999999997</v>
      </c>
      <c r="AN4" s="3">
        <v>20.69</v>
      </c>
      <c r="AO4" s="3">
        <v>20.956</v>
      </c>
    </row>
    <row r="5" spans="1:41" x14ac:dyDescent="0.3">
      <c r="A5" s="3">
        <v>4</v>
      </c>
      <c r="B5" s="51">
        <v>43263.534920486112</v>
      </c>
      <c r="C5" s="3">
        <v>132.816665</v>
      </c>
      <c r="D5" s="3">
        <v>130.134861</v>
      </c>
      <c r="E5" s="3">
        <v>164.718289</v>
      </c>
      <c r="F5" s="3">
        <v>0.53540201300000001</v>
      </c>
      <c r="G5" s="3">
        <v>20.192</v>
      </c>
      <c r="H5" s="3">
        <v>670.41399999999999</v>
      </c>
      <c r="I5" s="3">
        <v>21.434000000000001</v>
      </c>
      <c r="J5" s="3">
        <v>9.8999999999999993E+37</v>
      </c>
      <c r="K5" s="3">
        <v>512.05700000000002</v>
      </c>
      <c r="L5" s="3">
        <v>21.097000000000001</v>
      </c>
      <c r="M5" s="3">
        <v>20.334</v>
      </c>
      <c r="N5" s="3">
        <v>302.63</v>
      </c>
      <c r="O5" s="3">
        <v>21.239000000000001</v>
      </c>
      <c r="P5" s="3">
        <v>331.274</v>
      </c>
      <c r="Q5" s="3">
        <v>326.96499999999997</v>
      </c>
      <c r="R5" s="3">
        <v>21.344999999999999</v>
      </c>
      <c r="S5" s="3">
        <v>19.925999999999998</v>
      </c>
      <c r="T5" s="3">
        <v>401.91399999999999</v>
      </c>
      <c r="U5" s="3">
        <v>21.327000000000002</v>
      </c>
      <c r="V5" s="3">
        <v>20.21</v>
      </c>
      <c r="W5" s="3">
        <v>265.94400000000002</v>
      </c>
      <c r="X5" s="3">
        <v>21.007999999999999</v>
      </c>
      <c r="Y5" s="3">
        <v>349.84300000000002</v>
      </c>
      <c r="Z5" s="3">
        <v>20.352</v>
      </c>
      <c r="AA5" s="3">
        <v>176.40899999999999</v>
      </c>
      <c r="AB5" s="3">
        <v>20.972999999999999</v>
      </c>
      <c r="AC5" s="3">
        <v>20.227</v>
      </c>
      <c r="AD5" s="3">
        <v>126.068</v>
      </c>
      <c r="AE5" s="3">
        <v>20.742000000000001</v>
      </c>
      <c r="AF5" s="3">
        <v>229.81200000000001</v>
      </c>
      <c r="AG5" s="3">
        <v>20.831</v>
      </c>
      <c r="AH5" s="3">
        <v>21.736000000000001</v>
      </c>
      <c r="AI5" s="3">
        <v>160.30799999999999</v>
      </c>
      <c r="AJ5" s="3">
        <v>20.777000000000001</v>
      </c>
      <c r="AK5" s="3">
        <v>465.99799999999999</v>
      </c>
      <c r="AL5" s="3">
        <v>20.795000000000002</v>
      </c>
      <c r="AM5" s="3">
        <v>126.925</v>
      </c>
      <c r="AN5" s="3">
        <v>20.777000000000001</v>
      </c>
      <c r="AO5" s="3">
        <v>21.026</v>
      </c>
    </row>
    <row r="6" spans="1:41" x14ac:dyDescent="0.3">
      <c r="A6" s="3">
        <v>5</v>
      </c>
      <c r="B6" s="51">
        <v>43263.534982523146</v>
      </c>
      <c r="C6" s="3">
        <v>132.83293699999999</v>
      </c>
      <c r="D6" s="3">
        <v>130.10390599999999</v>
      </c>
      <c r="E6" s="3">
        <v>164.75903600000001</v>
      </c>
      <c r="F6" s="3">
        <v>0.57662702600000004</v>
      </c>
      <c r="G6" s="3">
        <v>20.013999999999999</v>
      </c>
      <c r="H6" s="3">
        <v>784.81799999999998</v>
      </c>
      <c r="I6" s="3">
        <v>21.504999999999999</v>
      </c>
      <c r="J6" s="3">
        <v>9.8999999999999993E+37</v>
      </c>
      <c r="K6" s="3">
        <v>470.51100000000002</v>
      </c>
      <c r="L6" s="3">
        <v>21.044</v>
      </c>
      <c r="M6" s="3">
        <v>20.297999999999998</v>
      </c>
      <c r="N6" s="3">
        <v>309.065</v>
      </c>
      <c r="O6" s="3">
        <v>21.202999999999999</v>
      </c>
      <c r="P6" s="3">
        <v>370.54399999999998</v>
      </c>
      <c r="Q6" s="3">
        <v>360.42099999999999</v>
      </c>
      <c r="R6" s="3">
        <v>21.292000000000002</v>
      </c>
      <c r="S6" s="3">
        <v>19.908000000000001</v>
      </c>
      <c r="T6" s="3">
        <v>384.197</v>
      </c>
      <c r="U6" s="3">
        <v>21.274000000000001</v>
      </c>
      <c r="V6" s="3">
        <v>20.173999999999999</v>
      </c>
      <c r="W6" s="3">
        <v>287.53199999999998</v>
      </c>
      <c r="X6" s="3">
        <v>20.972999999999999</v>
      </c>
      <c r="Y6" s="3">
        <v>324.767</v>
      </c>
      <c r="Z6" s="3">
        <v>20.387</v>
      </c>
      <c r="AA6" s="3">
        <v>166.196</v>
      </c>
      <c r="AB6" s="3">
        <v>20.972999999999999</v>
      </c>
      <c r="AC6" s="3">
        <v>20.155999999999999</v>
      </c>
      <c r="AD6" s="3">
        <v>112.39100000000001</v>
      </c>
      <c r="AE6" s="3">
        <v>20.742000000000001</v>
      </c>
      <c r="AF6" s="3">
        <v>195.173</v>
      </c>
      <c r="AG6" s="3">
        <v>20.812999999999999</v>
      </c>
      <c r="AH6" s="3">
        <v>21.7</v>
      </c>
      <c r="AI6" s="3">
        <v>117.182</v>
      </c>
      <c r="AJ6" s="3">
        <v>20.742000000000001</v>
      </c>
      <c r="AK6" s="3">
        <v>381.27800000000002</v>
      </c>
      <c r="AL6" s="3">
        <v>20.76</v>
      </c>
      <c r="AM6" s="3">
        <v>128.114</v>
      </c>
      <c r="AN6" s="3">
        <v>20.742000000000001</v>
      </c>
      <c r="AO6" s="3">
        <v>20.99</v>
      </c>
    </row>
    <row r="7" spans="1:41" x14ac:dyDescent="0.3">
      <c r="A7" s="3">
        <v>6</v>
      </c>
      <c r="B7" s="51">
        <v>43263.53505150463</v>
      </c>
      <c r="C7" s="3">
        <v>132.789005</v>
      </c>
      <c r="D7" s="3">
        <v>130.14463000000001</v>
      </c>
      <c r="E7" s="3">
        <v>164.77533199999999</v>
      </c>
      <c r="F7" s="3">
        <v>0.53540201300000001</v>
      </c>
      <c r="G7" s="3">
        <v>19.969000000000001</v>
      </c>
      <c r="H7" s="3">
        <v>1236.7049999999999</v>
      </c>
      <c r="I7" s="3">
        <v>21.619</v>
      </c>
      <c r="J7" s="3">
        <v>9.8999999999999993E+37</v>
      </c>
      <c r="K7" s="3">
        <v>447.79500000000002</v>
      </c>
      <c r="L7" s="3">
        <v>21.068999999999999</v>
      </c>
      <c r="M7" s="3">
        <v>20.306000000000001</v>
      </c>
      <c r="N7" s="3">
        <v>358.22699999999998</v>
      </c>
      <c r="O7" s="3">
        <v>21.247</v>
      </c>
      <c r="P7" s="3">
        <v>347.25400000000002</v>
      </c>
      <c r="Q7" s="3">
        <v>335.82100000000003</v>
      </c>
      <c r="R7" s="3">
        <v>21.3</v>
      </c>
      <c r="S7" s="3">
        <v>19.898</v>
      </c>
      <c r="T7" s="3">
        <v>363.495</v>
      </c>
      <c r="U7" s="3">
        <v>21.265000000000001</v>
      </c>
      <c r="V7" s="3">
        <v>20.164000000000001</v>
      </c>
      <c r="W7" s="3">
        <v>374.88</v>
      </c>
      <c r="X7" s="3">
        <v>20.998000000000001</v>
      </c>
      <c r="Y7" s="3">
        <v>264.66500000000002</v>
      </c>
      <c r="Z7" s="3">
        <v>20.413</v>
      </c>
      <c r="AA7" s="3">
        <v>236.875</v>
      </c>
      <c r="AB7" s="3">
        <v>20.945</v>
      </c>
      <c r="AC7" s="3">
        <v>20.129000000000001</v>
      </c>
      <c r="AD7" s="3">
        <v>108.56399999999999</v>
      </c>
      <c r="AE7" s="3">
        <v>20.715</v>
      </c>
      <c r="AF7" s="3">
        <v>236.7</v>
      </c>
      <c r="AG7" s="3">
        <v>20.803000000000001</v>
      </c>
      <c r="AH7" s="3">
        <v>21.69</v>
      </c>
      <c r="AI7" s="3">
        <v>75.513000000000005</v>
      </c>
      <c r="AJ7" s="3">
        <v>20.75</v>
      </c>
      <c r="AK7" s="3">
        <v>363.08800000000002</v>
      </c>
      <c r="AL7" s="3">
        <v>20.768000000000001</v>
      </c>
      <c r="AM7" s="3">
        <v>98.171999999999997</v>
      </c>
      <c r="AN7" s="3">
        <v>20.715</v>
      </c>
      <c r="AO7" s="3">
        <v>21.033999999999999</v>
      </c>
    </row>
    <row r="8" spans="1:41" x14ac:dyDescent="0.3">
      <c r="A8" s="3">
        <v>7</v>
      </c>
      <c r="B8" s="51">
        <v>43263.535109722223</v>
      </c>
      <c r="C8" s="3">
        <v>132.81829300000001</v>
      </c>
      <c r="D8" s="3">
        <v>130.10634999999999</v>
      </c>
      <c r="E8" s="3">
        <v>164.73458600000001</v>
      </c>
      <c r="F8" s="3">
        <v>0.53540201300000001</v>
      </c>
      <c r="G8" s="3">
        <v>19.975999999999999</v>
      </c>
      <c r="H8" s="3">
        <v>9.8999999999999993E+37</v>
      </c>
      <c r="I8" s="3">
        <v>21.733000000000001</v>
      </c>
      <c r="J8" s="3">
        <v>-166.16300000000001</v>
      </c>
      <c r="K8" s="3">
        <v>877.89599999999996</v>
      </c>
      <c r="L8" s="3">
        <v>21.111999999999998</v>
      </c>
      <c r="M8" s="3">
        <v>20.367000000000001</v>
      </c>
      <c r="N8" s="3">
        <v>507.892</v>
      </c>
      <c r="O8" s="3">
        <v>21.236000000000001</v>
      </c>
      <c r="P8" s="3">
        <v>328.49700000000001</v>
      </c>
      <c r="Q8" s="3">
        <v>298.35599999999999</v>
      </c>
      <c r="R8" s="3">
        <v>21.324999999999999</v>
      </c>
      <c r="S8" s="3">
        <v>19.888000000000002</v>
      </c>
      <c r="T8" s="3">
        <v>397.24700000000001</v>
      </c>
      <c r="U8" s="3">
        <v>21.254000000000001</v>
      </c>
      <c r="V8" s="3">
        <v>20.082999999999998</v>
      </c>
      <c r="W8" s="3">
        <v>323.99799999999999</v>
      </c>
      <c r="X8" s="3">
        <v>20.97</v>
      </c>
      <c r="Y8" s="3">
        <v>299.98599999999999</v>
      </c>
      <c r="Z8" s="3">
        <v>20.437999999999999</v>
      </c>
      <c r="AA8" s="3">
        <v>272.50799999999998</v>
      </c>
      <c r="AB8" s="3">
        <v>20.97</v>
      </c>
      <c r="AC8" s="3">
        <v>20.154</v>
      </c>
      <c r="AD8" s="3">
        <v>91.787000000000006</v>
      </c>
      <c r="AE8" s="3">
        <v>20.774999999999999</v>
      </c>
      <c r="AF8" s="3">
        <v>194.477</v>
      </c>
      <c r="AG8" s="3">
        <v>20.846</v>
      </c>
      <c r="AH8" s="3">
        <v>21.768000000000001</v>
      </c>
      <c r="AI8" s="3">
        <v>172.97800000000001</v>
      </c>
      <c r="AJ8" s="3">
        <v>20.757000000000001</v>
      </c>
      <c r="AK8" s="3">
        <v>323.24799999999999</v>
      </c>
      <c r="AL8" s="3">
        <v>20.792999999999999</v>
      </c>
      <c r="AM8" s="3">
        <v>145.12799999999999</v>
      </c>
      <c r="AN8" s="3">
        <v>20.757000000000001</v>
      </c>
      <c r="AO8" s="3">
        <v>21.023</v>
      </c>
    </row>
    <row r="9" spans="1:41" x14ac:dyDescent="0.3">
      <c r="A9" s="3">
        <v>8</v>
      </c>
      <c r="B9" s="51">
        <v>43263.535168750001</v>
      </c>
      <c r="C9" s="3">
        <v>132.80771999999999</v>
      </c>
      <c r="D9" s="3">
        <v>130.16662099999999</v>
      </c>
      <c r="E9" s="3">
        <v>164.73377099999999</v>
      </c>
      <c r="F9" s="3">
        <v>0.57662702600000004</v>
      </c>
      <c r="G9" s="3">
        <v>19.914000000000001</v>
      </c>
      <c r="H9" s="3">
        <v>9.8999999999999993E+37</v>
      </c>
      <c r="I9" s="3">
        <v>21.882999999999999</v>
      </c>
      <c r="J9" s="3">
        <v>-133.87899999999999</v>
      </c>
      <c r="K9" s="3">
        <v>711.28700000000003</v>
      </c>
      <c r="L9" s="3">
        <v>21.12</v>
      </c>
      <c r="M9" s="3">
        <v>20.41</v>
      </c>
      <c r="N9" s="3">
        <v>523.63699999999994</v>
      </c>
      <c r="O9" s="3">
        <v>21.225999999999999</v>
      </c>
      <c r="P9" s="3">
        <v>295.10500000000002</v>
      </c>
      <c r="Q9" s="3">
        <v>275.25099999999998</v>
      </c>
      <c r="R9" s="3">
        <v>21.367999999999999</v>
      </c>
      <c r="S9" s="3">
        <v>19.949000000000002</v>
      </c>
      <c r="T9" s="3">
        <v>388.43799999999999</v>
      </c>
      <c r="U9" s="3">
        <v>21.385999999999999</v>
      </c>
      <c r="V9" s="3">
        <v>20.109000000000002</v>
      </c>
      <c r="W9" s="3">
        <v>337.58699999999999</v>
      </c>
      <c r="X9" s="3">
        <v>21.048999999999999</v>
      </c>
      <c r="Y9" s="3">
        <v>267.14999999999998</v>
      </c>
      <c r="Z9" s="3">
        <v>20.393000000000001</v>
      </c>
      <c r="AA9" s="3">
        <v>334.91800000000001</v>
      </c>
      <c r="AB9" s="3">
        <v>20.96</v>
      </c>
      <c r="AC9" s="3">
        <v>20.161999999999999</v>
      </c>
      <c r="AD9" s="3">
        <v>100.926</v>
      </c>
      <c r="AE9" s="3">
        <v>20.783000000000001</v>
      </c>
      <c r="AF9" s="3">
        <v>135.74299999999999</v>
      </c>
      <c r="AG9" s="3">
        <v>20.818000000000001</v>
      </c>
      <c r="AH9" s="3">
        <v>21.722999999999999</v>
      </c>
      <c r="AI9" s="3">
        <v>174.26400000000001</v>
      </c>
      <c r="AJ9" s="3">
        <v>20.783000000000001</v>
      </c>
      <c r="AK9" s="3">
        <v>304.67599999999999</v>
      </c>
      <c r="AL9" s="3">
        <v>20.818000000000001</v>
      </c>
      <c r="AM9" s="3">
        <v>148.65600000000001</v>
      </c>
      <c r="AN9" s="3">
        <v>20.765000000000001</v>
      </c>
      <c r="AO9" s="3">
        <v>20.978000000000002</v>
      </c>
    </row>
    <row r="10" spans="1:41" x14ac:dyDescent="0.3">
      <c r="A10" s="3">
        <v>9</v>
      </c>
      <c r="B10" s="51">
        <v>43263.535227430555</v>
      </c>
      <c r="C10" s="3">
        <v>132.81178</v>
      </c>
      <c r="D10" s="3">
        <v>130.082739</v>
      </c>
      <c r="E10" s="3">
        <v>164.725627</v>
      </c>
      <c r="F10" s="3">
        <v>0.49417699999999998</v>
      </c>
      <c r="G10" s="3">
        <v>19.984000000000002</v>
      </c>
      <c r="H10" s="3">
        <v>1260.4649999999999</v>
      </c>
      <c r="I10" s="3">
        <v>22.042999999999999</v>
      </c>
      <c r="J10" s="3">
        <v>-101.098</v>
      </c>
      <c r="K10" s="3">
        <v>712.54499999999996</v>
      </c>
      <c r="L10" s="3">
        <v>21.155000000000001</v>
      </c>
      <c r="M10" s="3">
        <v>20.41</v>
      </c>
      <c r="N10" s="3">
        <v>492.37799999999999</v>
      </c>
      <c r="O10" s="3">
        <v>21.225999999999999</v>
      </c>
      <c r="P10" s="3">
        <v>324.517</v>
      </c>
      <c r="Q10" s="3">
        <v>400.673</v>
      </c>
      <c r="R10" s="3">
        <v>21.367999999999999</v>
      </c>
      <c r="S10" s="3">
        <v>19.949000000000002</v>
      </c>
      <c r="T10" s="3">
        <v>383.02100000000002</v>
      </c>
      <c r="U10" s="3">
        <v>21.28</v>
      </c>
      <c r="V10" s="3">
        <v>20.073</v>
      </c>
      <c r="W10" s="3">
        <v>356.31099999999998</v>
      </c>
      <c r="X10" s="3">
        <v>21.030999999999999</v>
      </c>
      <c r="Y10" s="3">
        <v>258.37900000000002</v>
      </c>
      <c r="Z10" s="3">
        <v>20.481000000000002</v>
      </c>
      <c r="AA10" s="3">
        <v>260.29399999999998</v>
      </c>
      <c r="AB10" s="3">
        <v>20.978000000000002</v>
      </c>
      <c r="AC10" s="3">
        <v>20.215</v>
      </c>
      <c r="AD10" s="3">
        <v>109.30200000000001</v>
      </c>
      <c r="AE10" s="3">
        <v>20.800999999999998</v>
      </c>
      <c r="AF10" s="3">
        <v>155.00399999999999</v>
      </c>
      <c r="AG10" s="3">
        <v>20.925000000000001</v>
      </c>
      <c r="AH10" s="3">
        <v>21.741</v>
      </c>
      <c r="AI10" s="3">
        <v>152.61500000000001</v>
      </c>
      <c r="AJ10" s="3">
        <v>20.765000000000001</v>
      </c>
      <c r="AK10" s="3">
        <v>210.82499999999999</v>
      </c>
      <c r="AL10" s="3">
        <v>20.853999999999999</v>
      </c>
      <c r="AM10" s="3">
        <v>120.503</v>
      </c>
      <c r="AN10" s="3">
        <v>20.712</v>
      </c>
      <c r="AO10" s="3">
        <v>20.995999999999999</v>
      </c>
    </row>
    <row r="11" spans="1:41" x14ac:dyDescent="0.3">
      <c r="A11" s="3">
        <v>10</v>
      </c>
      <c r="B11" s="51">
        <v>43263.535286226848</v>
      </c>
      <c r="C11" s="3">
        <v>132.81829300000001</v>
      </c>
      <c r="D11" s="3">
        <v>130.09006299999999</v>
      </c>
      <c r="E11" s="3">
        <v>164.71747400000001</v>
      </c>
      <c r="F11" s="3">
        <v>0.57662702600000004</v>
      </c>
      <c r="G11" s="3">
        <v>20.038</v>
      </c>
      <c r="H11" s="3">
        <v>9.8999999999999993E+37</v>
      </c>
      <c r="I11" s="3">
        <v>22.271999999999998</v>
      </c>
      <c r="J11" s="3">
        <v>-157.815</v>
      </c>
      <c r="K11" s="3">
        <v>1003.317</v>
      </c>
      <c r="L11" s="3">
        <v>21.172999999999998</v>
      </c>
      <c r="M11" s="3">
        <v>20.41</v>
      </c>
      <c r="N11" s="3">
        <v>557.75199999999995</v>
      </c>
      <c r="O11" s="3">
        <v>21.262</v>
      </c>
      <c r="P11" s="3">
        <v>266.05399999999997</v>
      </c>
      <c r="Q11" s="3">
        <v>472.255</v>
      </c>
      <c r="R11" s="3">
        <v>21.385999999999999</v>
      </c>
      <c r="S11" s="3">
        <v>19.966999999999999</v>
      </c>
      <c r="T11" s="3">
        <v>312.79599999999999</v>
      </c>
      <c r="U11" s="3">
        <v>21.332999999999998</v>
      </c>
      <c r="V11" s="3">
        <v>20.091000000000001</v>
      </c>
      <c r="W11" s="3">
        <v>414.93299999999999</v>
      </c>
      <c r="X11" s="3">
        <v>21.085000000000001</v>
      </c>
      <c r="Y11" s="3">
        <v>287.53699999999998</v>
      </c>
      <c r="Z11" s="3">
        <v>20.498999999999999</v>
      </c>
      <c r="AA11" s="3">
        <v>232.351</v>
      </c>
      <c r="AB11" s="3">
        <v>20.995999999999999</v>
      </c>
      <c r="AC11" s="3">
        <v>20.233000000000001</v>
      </c>
      <c r="AD11" s="3">
        <v>214.834</v>
      </c>
      <c r="AE11" s="3">
        <v>20.800999999999998</v>
      </c>
      <c r="AF11" s="3">
        <v>142.05500000000001</v>
      </c>
      <c r="AG11" s="3">
        <v>20.943000000000001</v>
      </c>
      <c r="AH11" s="3">
        <v>21.722999999999999</v>
      </c>
      <c r="AI11" s="3">
        <v>96.061999999999998</v>
      </c>
      <c r="AJ11" s="3">
        <v>20.835999999999999</v>
      </c>
      <c r="AK11" s="3">
        <v>206.38900000000001</v>
      </c>
      <c r="AL11" s="3">
        <v>20.818000000000001</v>
      </c>
      <c r="AM11" s="3">
        <v>67.081999999999994</v>
      </c>
      <c r="AN11" s="3">
        <v>20.73</v>
      </c>
      <c r="AO11" s="3">
        <v>21.030999999999999</v>
      </c>
    </row>
    <row r="12" spans="1:41" x14ac:dyDescent="0.3">
      <c r="A12" s="3">
        <v>11</v>
      </c>
      <c r="B12" s="51">
        <v>43263.535348726851</v>
      </c>
      <c r="C12" s="3">
        <v>132.83293699999999</v>
      </c>
      <c r="D12" s="3">
        <v>130.097397</v>
      </c>
      <c r="E12" s="3">
        <v>164.701178</v>
      </c>
      <c r="F12" s="3">
        <v>0.53540201300000001</v>
      </c>
      <c r="G12" s="3">
        <v>19.87</v>
      </c>
      <c r="H12" s="3">
        <v>1264.328</v>
      </c>
      <c r="I12" s="3">
        <v>22.385999999999999</v>
      </c>
      <c r="J12" s="3">
        <v>-106.727</v>
      </c>
      <c r="K12" s="3">
        <v>740.50699999999995</v>
      </c>
      <c r="L12" s="3">
        <v>21.111999999999998</v>
      </c>
      <c r="M12" s="3">
        <v>20.295999999999999</v>
      </c>
      <c r="N12" s="3">
        <v>564.78300000000002</v>
      </c>
      <c r="O12" s="3">
        <v>21.218</v>
      </c>
      <c r="P12" s="3">
        <v>266.32499999999999</v>
      </c>
      <c r="Q12" s="3">
        <v>465.92899999999997</v>
      </c>
      <c r="R12" s="3">
        <v>21.254000000000001</v>
      </c>
      <c r="S12" s="3">
        <v>19.745999999999999</v>
      </c>
      <c r="T12" s="3">
        <v>341.18299999999999</v>
      </c>
      <c r="U12" s="3">
        <v>21.236000000000001</v>
      </c>
      <c r="V12" s="3">
        <v>19.905000000000001</v>
      </c>
      <c r="W12" s="3">
        <v>377.67599999999999</v>
      </c>
      <c r="X12" s="3">
        <v>20.934000000000001</v>
      </c>
      <c r="Y12" s="3">
        <v>293.22699999999998</v>
      </c>
      <c r="Z12" s="3">
        <v>20.437999999999999</v>
      </c>
      <c r="AA12" s="3">
        <v>260.45999999999998</v>
      </c>
      <c r="AB12" s="3">
        <v>20.917000000000002</v>
      </c>
      <c r="AC12" s="3">
        <v>20.154</v>
      </c>
      <c r="AD12" s="3">
        <v>224.95599999999999</v>
      </c>
      <c r="AE12" s="3">
        <v>20.651</v>
      </c>
      <c r="AF12" s="3">
        <v>203.17</v>
      </c>
      <c r="AG12" s="3">
        <v>20.827999999999999</v>
      </c>
      <c r="AH12" s="3">
        <v>21.661999999999999</v>
      </c>
      <c r="AI12" s="3">
        <v>130.751</v>
      </c>
      <c r="AJ12" s="3">
        <v>20.704000000000001</v>
      </c>
      <c r="AK12" s="3">
        <v>195.04599999999999</v>
      </c>
      <c r="AL12" s="3">
        <v>20.722000000000001</v>
      </c>
      <c r="AM12" s="3">
        <v>49.215000000000003</v>
      </c>
      <c r="AN12" s="3">
        <v>20.614999999999998</v>
      </c>
      <c r="AO12" s="3">
        <v>20.899000000000001</v>
      </c>
    </row>
    <row r="13" spans="1:41" x14ac:dyDescent="0.3">
      <c r="A13" s="3">
        <v>12</v>
      </c>
      <c r="B13" s="51">
        <v>43263.53540763889</v>
      </c>
      <c r="C13" s="3">
        <v>132.776794</v>
      </c>
      <c r="D13" s="3">
        <v>130.13404600000001</v>
      </c>
      <c r="E13" s="3">
        <v>164.72807399999999</v>
      </c>
      <c r="F13" s="3">
        <v>0.57662702600000004</v>
      </c>
      <c r="G13" s="3">
        <v>20.143999999999998</v>
      </c>
      <c r="H13" s="3">
        <v>944.06899999999996</v>
      </c>
      <c r="I13" s="3">
        <v>22.956</v>
      </c>
      <c r="J13" s="3">
        <v>-130.68600000000001</v>
      </c>
      <c r="K13" s="3">
        <v>521.65</v>
      </c>
      <c r="L13" s="3">
        <v>21.225999999999999</v>
      </c>
      <c r="M13" s="3">
        <v>20.41</v>
      </c>
      <c r="N13" s="3">
        <v>588.35500000000002</v>
      </c>
      <c r="O13" s="3">
        <v>21.28</v>
      </c>
      <c r="P13" s="3">
        <v>245.733</v>
      </c>
      <c r="Q13" s="3">
        <v>368.267</v>
      </c>
      <c r="R13" s="3">
        <v>21.332999999999998</v>
      </c>
      <c r="S13" s="3">
        <v>19.806999999999999</v>
      </c>
      <c r="T13" s="3">
        <v>323.64800000000002</v>
      </c>
      <c r="U13" s="3">
        <v>21.297000000000001</v>
      </c>
      <c r="V13" s="3">
        <v>20.126000000000001</v>
      </c>
      <c r="W13" s="3">
        <v>406.46300000000002</v>
      </c>
      <c r="X13" s="3">
        <v>21.067</v>
      </c>
      <c r="Y13" s="3">
        <v>220.952</v>
      </c>
      <c r="Z13" s="3">
        <v>20.446000000000002</v>
      </c>
      <c r="AA13" s="3">
        <v>338.16500000000002</v>
      </c>
      <c r="AB13" s="3">
        <v>20.96</v>
      </c>
      <c r="AC13" s="3">
        <v>20.196999999999999</v>
      </c>
      <c r="AD13" s="3">
        <v>212.45699999999999</v>
      </c>
      <c r="AE13" s="3">
        <v>20.800999999999998</v>
      </c>
      <c r="AF13" s="3">
        <v>200.727</v>
      </c>
      <c r="AG13" s="3">
        <v>20.853999999999999</v>
      </c>
      <c r="AH13" s="3">
        <v>21.741</v>
      </c>
      <c r="AI13" s="3">
        <v>142.61799999999999</v>
      </c>
      <c r="AJ13" s="3">
        <v>20.907</v>
      </c>
      <c r="AK13" s="3">
        <v>261.12900000000002</v>
      </c>
      <c r="AL13" s="3">
        <v>20.818000000000001</v>
      </c>
      <c r="AM13" s="3">
        <v>85.540999999999997</v>
      </c>
      <c r="AN13" s="3">
        <v>20.73</v>
      </c>
      <c r="AO13" s="3">
        <v>21.030999999999999</v>
      </c>
    </row>
    <row r="14" spans="1:41" x14ac:dyDescent="0.3">
      <c r="A14" s="3">
        <v>13</v>
      </c>
      <c r="B14" s="51">
        <v>43263.535467592592</v>
      </c>
      <c r="C14" s="3">
        <v>132.83537999999999</v>
      </c>
      <c r="D14" s="3">
        <v>130.08435900000001</v>
      </c>
      <c r="E14" s="3">
        <v>164.73214999999999</v>
      </c>
      <c r="F14" s="3">
        <v>0.53540201300000001</v>
      </c>
      <c r="G14" s="3">
        <v>20.109000000000002</v>
      </c>
      <c r="H14" s="3">
        <v>9.8999999999999993E+37</v>
      </c>
      <c r="I14" s="3">
        <v>23.271999999999998</v>
      </c>
      <c r="J14" s="3">
        <v>-4.5880000000000001</v>
      </c>
      <c r="K14" s="3">
        <v>743.71900000000005</v>
      </c>
      <c r="L14" s="3">
        <v>21.225999999999999</v>
      </c>
      <c r="M14" s="3">
        <v>20.41</v>
      </c>
      <c r="N14" s="3">
        <v>735.16200000000003</v>
      </c>
      <c r="O14" s="3">
        <v>21.350999999999999</v>
      </c>
      <c r="P14" s="3">
        <v>232.035</v>
      </c>
      <c r="Q14" s="3">
        <v>319.67700000000002</v>
      </c>
      <c r="R14" s="3">
        <v>21.332999999999998</v>
      </c>
      <c r="S14" s="3">
        <v>19.824999999999999</v>
      </c>
      <c r="T14" s="3">
        <v>452.142</v>
      </c>
      <c r="U14" s="3">
        <v>21.315000000000001</v>
      </c>
      <c r="V14" s="3">
        <v>20.091000000000001</v>
      </c>
      <c r="W14" s="3">
        <v>406.41199999999998</v>
      </c>
      <c r="X14" s="3">
        <v>21.030999999999999</v>
      </c>
      <c r="Y14" s="3">
        <v>238.10400000000001</v>
      </c>
      <c r="Z14" s="3">
        <v>20.463999999999999</v>
      </c>
      <c r="AA14" s="3">
        <v>423.37400000000002</v>
      </c>
      <c r="AB14" s="3">
        <v>21.013999999999999</v>
      </c>
      <c r="AC14" s="3">
        <v>20.091000000000001</v>
      </c>
      <c r="AD14" s="3">
        <v>108.303</v>
      </c>
      <c r="AE14" s="3">
        <v>20.73</v>
      </c>
      <c r="AF14" s="3">
        <v>220.952</v>
      </c>
      <c r="AG14" s="3">
        <v>20.853999999999999</v>
      </c>
      <c r="AH14" s="3">
        <v>21.722999999999999</v>
      </c>
      <c r="AI14" s="3">
        <v>174.10499999999999</v>
      </c>
      <c r="AJ14" s="3">
        <v>20.818000000000001</v>
      </c>
      <c r="AK14" s="3">
        <v>277.81299999999999</v>
      </c>
      <c r="AL14" s="3">
        <v>20.818000000000001</v>
      </c>
      <c r="AM14" s="3">
        <v>125.286</v>
      </c>
      <c r="AN14" s="3">
        <v>20.73</v>
      </c>
      <c r="AO14" s="3">
        <v>20.995999999999999</v>
      </c>
    </row>
    <row r="15" spans="1:41" x14ac:dyDescent="0.3">
      <c r="A15" s="3">
        <v>14</v>
      </c>
      <c r="B15" s="51">
        <v>43263.535526041669</v>
      </c>
      <c r="C15" s="3">
        <v>132.78737699999999</v>
      </c>
      <c r="D15" s="3">
        <v>130.081109</v>
      </c>
      <c r="E15" s="3">
        <v>164.76962499999999</v>
      </c>
      <c r="F15" s="3">
        <v>0.49417699999999998</v>
      </c>
      <c r="G15" s="3">
        <v>20.187999999999999</v>
      </c>
      <c r="H15" s="3">
        <v>9.8999999999999993E+37</v>
      </c>
      <c r="I15" s="3">
        <v>23.719000000000001</v>
      </c>
      <c r="J15" s="3">
        <v>-19.163</v>
      </c>
      <c r="K15" s="3">
        <v>1009.207</v>
      </c>
      <c r="L15" s="3">
        <v>21.288</v>
      </c>
      <c r="M15" s="3">
        <v>20.329999999999998</v>
      </c>
      <c r="N15" s="3">
        <v>683.42200000000003</v>
      </c>
      <c r="O15" s="3">
        <v>21.376999999999999</v>
      </c>
      <c r="P15" s="3">
        <v>271</v>
      </c>
      <c r="Q15" s="3">
        <v>436.33600000000001</v>
      </c>
      <c r="R15" s="3">
        <v>21.393999999999998</v>
      </c>
      <c r="S15" s="3">
        <v>19.815000000000001</v>
      </c>
      <c r="T15" s="3">
        <v>458.87200000000001</v>
      </c>
      <c r="U15" s="3">
        <v>21.323</v>
      </c>
      <c r="V15" s="3">
        <v>20.081</v>
      </c>
      <c r="W15" s="3">
        <v>344.52800000000002</v>
      </c>
      <c r="X15" s="3">
        <v>21.004000000000001</v>
      </c>
      <c r="Y15" s="3">
        <v>373.02600000000001</v>
      </c>
      <c r="Z15" s="3">
        <v>20.454000000000001</v>
      </c>
      <c r="AA15" s="3">
        <v>341.233</v>
      </c>
      <c r="AB15" s="3">
        <v>20.951000000000001</v>
      </c>
      <c r="AC15" s="3">
        <v>20.204999999999998</v>
      </c>
      <c r="AD15" s="3">
        <v>141.517</v>
      </c>
      <c r="AE15" s="3">
        <v>20.756</v>
      </c>
      <c r="AF15" s="3">
        <v>152.76400000000001</v>
      </c>
      <c r="AG15" s="3">
        <v>20.968</v>
      </c>
      <c r="AH15" s="3">
        <v>21.766999999999999</v>
      </c>
      <c r="AI15" s="3">
        <v>175.71100000000001</v>
      </c>
      <c r="AJ15" s="3">
        <v>20.826000000000001</v>
      </c>
      <c r="AK15" s="3">
        <v>143.964</v>
      </c>
      <c r="AL15" s="3">
        <v>20.791</v>
      </c>
      <c r="AM15" s="3">
        <v>180.42500000000001</v>
      </c>
      <c r="AN15" s="3">
        <v>20.684999999999999</v>
      </c>
      <c r="AO15" s="3">
        <v>20.986000000000001</v>
      </c>
    </row>
    <row r="16" spans="1:41" x14ac:dyDescent="0.3">
      <c r="A16" s="3">
        <v>15</v>
      </c>
      <c r="B16" s="51">
        <v>43263.535584027777</v>
      </c>
      <c r="C16" s="3">
        <v>132.806906</v>
      </c>
      <c r="D16" s="3">
        <v>130.11937800000001</v>
      </c>
      <c r="E16" s="3">
        <v>164.71747400000001</v>
      </c>
      <c r="F16" s="3">
        <v>0.53540201300000001</v>
      </c>
      <c r="G16" s="3">
        <v>20.382999999999999</v>
      </c>
      <c r="H16" s="3">
        <v>1352.319</v>
      </c>
      <c r="I16" s="3">
        <v>24.228000000000002</v>
      </c>
      <c r="J16" s="3">
        <v>-17.158999999999999</v>
      </c>
      <c r="K16" s="3">
        <v>705.447</v>
      </c>
      <c r="L16" s="3">
        <v>21.323</v>
      </c>
      <c r="M16" s="3">
        <v>20.329999999999998</v>
      </c>
      <c r="N16" s="3">
        <v>690.48099999999999</v>
      </c>
      <c r="O16" s="3">
        <v>21.501000000000001</v>
      </c>
      <c r="P16" s="3">
        <v>246.721</v>
      </c>
      <c r="Q16" s="3">
        <v>416.75599999999997</v>
      </c>
      <c r="R16" s="3">
        <v>21.376999999999999</v>
      </c>
      <c r="S16" s="3">
        <v>19.797000000000001</v>
      </c>
      <c r="T16" s="3">
        <v>416.1</v>
      </c>
      <c r="U16" s="3">
        <v>21.306000000000001</v>
      </c>
      <c r="V16" s="3">
        <v>20.081</v>
      </c>
      <c r="W16" s="3">
        <v>403.18900000000002</v>
      </c>
      <c r="X16" s="3">
        <v>21.039000000000001</v>
      </c>
      <c r="Y16" s="3">
        <v>279.94900000000001</v>
      </c>
      <c r="Z16" s="3">
        <v>20.454000000000001</v>
      </c>
      <c r="AA16" s="3">
        <v>376.62700000000001</v>
      </c>
      <c r="AB16" s="3">
        <v>21.021999999999998</v>
      </c>
      <c r="AC16" s="3">
        <v>20.170000000000002</v>
      </c>
      <c r="AD16" s="3">
        <v>101.36499999999999</v>
      </c>
      <c r="AE16" s="3">
        <v>20.756</v>
      </c>
      <c r="AF16" s="3">
        <v>183.965</v>
      </c>
      <c r="AG16" s="3">
        <v>20.933</v>
      </c>
      <c r="AH16" s="3">
        <v>21.802</v>
      </c>
      <c r="AI16" s="3">
        <v>167.328</v>
      </c>
      <c r="AJ16" s="3">
        <v>20.914999999999999</v>
      </c>
      <c r="AK16" s="3">
        <v>253.54599999999999</v>
      </c>
      <c r="AL16" s="3">
        <v>20.844000000000001</v>
      </c>
      <c r="AM16" s="3">
        <v>170.06299999999999</v>
      </c>
      <c r="AN16" s="3">
        <v>20.72</v>
      </c>
      <c r="AO16" s="3">
        <v>21.021999999999998</v>
      </c>
    </row>
    <row r="17" spans="1:41" x14ac:dyDescent="0.3">
      <c r="A17" s="3">
        <v>16</v>
      </c>
      <c r="B17" s="51">
        <v>43263.535646296295</v>
      </c>
      <c r="C17" s="3">
        <v>132.77029099999999</v>
      </c>
      <c r="D17" s="3">
        <v>130.09495200000001</v>
      </c>
      <c r="E17" s="3">
        <v>164.791629</v>
      </c>
      <c r="F17" s="3">
        <v>0.57662702600000004</v>
      </c>
      <c r="G17" s="3">
        <v>20.472000000000001</v>
      </c>
      <c r="H17" s="3">
        <v>9.8999999999999993E+37</v>
      </c>
      <c r="I17" s="3">
        <v>24.876999999999999</v>
      </c>
      <c r="J17" s="3">
        <v>14.9</v>
      </c>
      <c r="K17" s="3">
        <v>935.08799999999997</v>
      </c>
      <c r="L17" s="3">
        <v>21.376999999999999</v>
      </c>
      <c r="M17" s="3">
        <v>20.259</v>
      </c>
      <c r="N17" s="3">
        <v>777.29700000000003</v>
      </c>
      <c r="O17" s="3">
        <v>21.465</v>
      </c>
      <c r="P17" s="3">
        <v>211.06299999999999</v>
      </c>
      <c r="Q17" s="3">
        <v>477.84399999999999</v>
      </c>
      <c r="R17" s="3">
        <v>21.411999999999999</v>
      </c>
      <c r="S17" s="3">
        <v>19.762</v>
      </c>
      <c r="T17" s="3">
        <v>432.58499999999998</v>
      </c>
      <c r="U17" s="3">
        <v>21.306000000000001</v>
      </c>
      <c r="V17" s="3">
        <v>20.045999999999999</v>
      </c>
      <c r="W17" s="3">
        <v>448.202</v>
      </c>
      <c r="X17" s="3">
        <v>20.986000000000001</v>
      </c>
      <c r="Y17" s="3">
        <v>297.154</v>
      </c>
      <c r="Z17" s="3">
        <v>20.436</v>
      </c>
      <c r="AA17" s="3">
        <v>430.55900000000003</v>
      </c>
      <c r="AB17" s="3">
        <v>20.951000000000001</v>
      </c>
      <c r="AC17" s="3">
        <v>20.152000000000001</v>
      </c>
      <c r="AD17" s="3">
        <v>42.704999999999998</v>
      </c>
      <c r="AE17" s="3">
        <v>20.738</v>
      </c>
      <c r="AF17" s="3">
        <v>258.52600000000001</v>
      </c>
      <c r="AG17" s="3">
        <v>20.933</v>
      </c>
      <c r="AH17" s="3">
        <v>21.696000000000002</v>
      </c>
      <c r="AI17" s="3">
        <v>129.298</v>
      </c>
      <c r="AJ17" s="3">
        <v>20.951000000000001</v>
      </c>
      <c r="AK17" s="3">
        <v>249.80099999999999</v>
      </c>
      <c r="AL17" s="3">
        <v>20.844000000000001</v>
      </c>
      <c r="AM17" s="3">
        <v>164.43299999999999</v>
      </c>
      <c r="AN17" s="3">
        <v>20.684999999999999</v>
      </c>
      <c r="AO17" s="3">
        <v>20.986000000000001</v>
      </c>
    </row>
    <row r="18" spans="1:41" x14ac:dyDescent="0.3">
      <c r="A18" s="3">
        <v>17</v>
      </c>
      <c r="B18" s="51">
        <v>43263.535758796294</v>
      </c>
      <c r="C18" s="3">
        <v>132.82317800000001</v>
      </c>
      <c r="D18" s="3">
        <v>130.13160199999999</v>
      </c>
      <c r="E18" s="3">
        <v>164.732955</v>
      </c>
      <c r="F18" s="3">
        <v>0.57662702600000004</v>
      </c>
      <c r="G18" s="3">
        <v>20.702000000000002</v>
      </c>
      <c r="H18" s="3">
        <v>9.8999999999999993E+37</v>
      </c>
      <c r="I18" s="3">
        <v>25.667000000000002</v>
      </c>
      <c r="J18" s="3">
        <v>-17.951000000000001</v>
      </c>
      <c r="K18" s="3">
        <v>1015.354</v>
      </c>
      <c r="L18" s="3">
        <v>21.501000000000001</v>
      </c>
      <c r="M18" s="3">
        <v>20.222999999999999</v>
      </c>
      <c r="N18" s="3">
        <v>751.81399999999996</v>
      </c>
      <c r="O18" s="3">
        <v>21.606999999999999</v>
      </c>
      <c r="P18" s="3">
        <v>148.506</v>
      </c>
      <c r="Q18" s="3">
        <v>571.90499999999997</v>
      </c>
      <c r="R18" s="3">
        <v>21.43</v>
      </c>
      <c r="S18" s="3">
        <v>19.867999999999999</v>
      </c>
      <c r="T18" s="3">
        <v>424.00299999999999</v>
      </c>
      <c r="U18" s="3">
        <v>21.27</v>
      </c>
      <c r="V18" s="3">
        <v>20.099</v>
      </c>
      <c r="W18" s="3">
        <v>445.459</v>
      </c>
      <c r="X18" s="3">
        <v>21.039000000000001</v>
      </c>
      <c r="Y18" s="3">
        <v>298.08</v>
      </c>
      <c r="Z18" s="3">
        <v>20.417999999999999</v>
      </c>
      <c r="AA18" s="3">
        <v>382.286</v>
      </c>
      <c r="AB18" s="3">
        <v>20.968</v>
      </c>
      <c r="AC18" s="3">
        <v>20.152000000000001</v>
      </c>
      <c r="AD18" s="3">
        <v>112.717</v>
      </c>
      <c r="AE18" s="3">
        <v>20.791</v>
      </c>
      <c r="AF18" s="3">
        <v>313.67500000000001</v>
      </c>
      <c r="AG18" s="3">
        <v>21.021999999999998</v>
      </c>
      <c r="AH18" s="3">
        <v>21.748999999999999</v>
      </c>
      <c r="AI18" s="3">
        <v>97.647000000000006</v>
      </c>
      <c r="AJ18" s="3">
        <v>20.951000000000001</v>
      </c>
      <c r="AK18" s="3">
        <v>221.172</v>
      </c>
      <c r="AL18" s="3">
        <v>20.773</v>
      </c>
      <c r="AM18" s="3">
        <v>81.498999999999995</v>
      </c>
      <c r="AN18" s="3">
        <v>20.702000000000002</v>
      </c>
      <c r="AO18" s="3">
        <v>21.004000000000001</v>
      </c>
    </row>
    <row r="19" spans="1:41" x14ac:dyDescent="0.3">
      <c r="A19" s="3">
        <v>18</v>
      </c>
      <c r="B19" s="51">
        <v>43263.535817245371</v>
      </c>
      <c r="C19" s="3">
        <v>132.78737699999999</v>
      </c>
      <c r="D19" s="3">
        <v>130.09250700000001</v>
      </c>
      <c r="E19" s="3">
        <v>164.72725800000001</v>
      </c>
      <c r="F19" s="3">
        <v>0.57662702600000004</v>
      </c>
      <c r="G19" s="3">
        <v>20.542999999999999</v>
      </c>
      <c r="H19" s="3">
        <v>9.8999999999999993E+37</v>
      </c>
      <c r="I19" s="3">
        <v>25.981999999999999</v>
      </c>
      <c r="J19" s="3">
        <v>-32.451000000000001</v>
      </c>
      <c r="K19" s="3">
        <v>848.79100000000005</v>
      </c>
      <c r="L19" s="3">
        <v>21.501000000000001</v>
      </c>
      <c r="M19" s="3">
        <v>20.222999999999999</v>
      </c>
      <c r="N19" s="3">
        <v>766.52700000000004</v>
      </c>
      <c r="O19" s="3">
        <v>21.588999999999999</v>
      </c>
      <c r="P19" s="3">
        <v>87.81</v>
      </c>
      <c r="Q19" s="3">
        <v>501.01799999999997</v>
      </c>
      <c r="R19" s="3">
        <v>21.359000000000002</v>
      </c>
      <c r="S19" s="3">
        <v>19.78</v>
      </c>
      <c r="T19" s="3">
        <v>404.48599999999999</v>
      </c>
      <c r="U19" s="3">
        <v>21.288</v>
      </c>
      <c r="V19" s="3">
        <v>20.117000000000001</v>
      </c>
      <c r="W19" s="3">
        <v>433.43900000000002</v>
      </c>
      <c r="X19" s="3">
        <v>21.021999999999998</v>
      </c>
      <c r="Y19" s="3">
        <v>254.08799999999999</v>
      </c>
      <c r="Z19" s="3">
        <v>20.489000000000001</v>
      </c>
      <c r="AA19" s="3">
        <v>381.274</v>
      </c>
      <c r="AB19" s="3">
        <v>20.914999999999999</v>
      </c>
      <c r="AC19" s="3">
        <v>20.135000000000002</v>
      </c>
      <c r="AD19" s="3">
        <v>150.94200000000001</v>
      </c>
      <c r="AE19" s="3">
        <v>20.702000000000002</v>
      </c>
      <c r="AF19" s="3">
        <v>272.66199999999998</v>
      </c>
      <c r="AG19" s="3">
        <v>20.951000000000001</v>
      </c>
      <c r="AH19" s="3">
        <v>21.696000000000002</v>
      </c>
      <c r="AI19" s="3">
        <v>136.18799999999999</v>
      </c>
      <c r="AJ19" s="3">
        <v>20.951000000000001</v>
      </c>
      <c r="AK19" s="3">
        <v>271.01799999999997</v>
      </c>
      <c r="AL19" s="3">
        <v>20.809000000000001</v>
      </c>
      <c r="AM19" s="3">
        <v>114.574</v>
      </c>
      <c r="AN19" s="3">
        <v>20.614000000000001</v>
      </c>
      <c r="AO19" s="3">
        <v>20.951000000000001</v>
      </c>
    </row>
    <row r="20" spans="1:41" x14ac:dyDescent="0.3">
      <c r="A20" s="3">
        <v>19</v>
      </c>
      <c r="B20" s="51">
        <v>43263.535877199072</v>
      </c>
      <c r="C20" s="3">
        <v>132.79306600000001</v>
      </c>
      <c r="D20" s="3">
        <v>130.12100799999999</v>
      </c>
      <c r="E20" s="3">
        <v>164.723997</v>
      </c>
      <c r="F20" s="3">
        <v>0.53540201300000001</v>
      </c>
      <c r="G20" s="3">
        <v>20.667000000000002</v>
      </c>
      <c r="H20" s="3">
        <v>421.16800000000001</v>
      </c>
      <c r="I20" s="3">
        <v>26.404</v>
      </c>
      <c r="J20" s="3">
        <v>49.832999999999998</v>
      </c>
      <c r="K20" s="3">
        <v>453.73899999999998</v>
      </c>
      <c r="L20" s="3">
        <v>21.518000000000001</v>
      </c>
      <c r="M20" s="3">
        <v>20.294</v>
      </c>
      <c r="N20" s="3">
        <v>699.23099999999999</v>
      </c>
      <c r="O20" s="3">
        <v>21.588999999999999</v>
      </c>
      <c r="P20" s="3">
        <v>86.165000000000006</v>
      </c>
      <c r="Q20" s="3">
        <v>421.80599999999998</v>
      </c>
      <c r="R20" s="3">
        <v>21.376999999999999</v>
      </c>
      <c r="S20" s="3">
        <v>19.815000000000001</v>
      </c>
      <c r="T20" s="3">
        <v>493.83300000000003</v>
      </c>
      <c r="U20" s="3">
        <v>21.27</v>
      </c>
      <c r="V20" s="3">
        <v>20.152000000000001</v>
      </c>
      <c r="W20" s="3">
        <v>387.24799999999999</v>
      </c>
      <c r="X20" s="3">
        <v>21.039000000000001</v>
      </c>
      <c r="Y20" s="3">
        <v>255.27199999999999</v>
      </c>
      <c r="Z20" s="3">
        <v>20.489000000000001</v>
      </c>
      <c r="AA20" s="3">
        <v>406.11799999999999</v>
      </c>
      <c r="AB20" s="3">
        <v>20.933</v>
      </c>
      <c r="AC20" s="3">
        <v>20.152000000000001</v>
      </c>
      <c r="AD20" s="3">
        <v>64.388000000000005</v>
      </c>
      <c r="AE20" s="3">
        <v>20.72</v>
      </c>
      <c r="AF20" s="3">
        <v>282.99799999999999</v>
      </c>
      <c r="AG20" s="3">
        <v>21.004000000000001</v>
      </c>
      <c r="AH20" s="3">
        <v>21.696000000000002</v>
      </c>
      <c r="AI20" s="3">
        <v>139.70400000000001</v>
      </c>
      <c r="AJ20" s="3">
        <v>21.004000000000001</v>
      </c>
      <c r="AK20" s="3">
        <v>285.702</v>
      </c>
      <c r="AL20" s="3">
        <v>20.844000000000001</v>
      </c>
      <c r="AM20" s="3">
        <v>179.5</v>
      </c>
      <c r="AN20" s="3">
        <v>20.649000000000001</v>
      </c>
      <c r="AO20" s="3">
        <v>20.986000000000001</v>
      </c>
    </row>
    <row r="21" spans="1:41" x14ac:dyDescent="0.3">
      <c r="A21" s="3">
        <v>20</v>
      </c>
      <c r="B21" s="51">
        <v>43263.535935763888</v>
      </c>
      <c r="C21" s="3">
        <v>132.819107</v>
      </c>
      <c r="D21" s="3">
        <v>130.16010199999999</v>
      </c>
      <c r="E21" s="3">
        <v>164.737032</v>
      </c>
      <c r="F21" s="3">
        <v>0.53540201300000001</v>
      </c>
      <c r="G21" s="3">
        <v>20.791</v>
      </c>
      <c r="H21" s="3">
        <v>1346.799</v>
      </c>
      <c r="I21" s="3">
        <v>26.895</v>
      </c>
      <c r="J21" s="3">
        <v>93.911000000000001</v>
      </c>
      <c r="K21" s="3">
        <v>419.15600000000001</v>
      </c>
      <c r="L21" s="3">
        <v>21.536000000000001</v>
      </c>
      <c r="M21" s="3">
        <v>20.259</v>
      </c>
      <c r="N21" s="3">
        <v>663.94500000000005</v>
      </c>
      <c r="O21" s="3">
        <v>21.571999999999999</v>
      </c>
      <c r="P21" s="3">
        <v>63.567</v>
      </c>
      <c r="Q21" s="3">
        <v>475.72199999999998</v>
      </c>
      <c r="R21" s="3">
        <v>21.393999999999998</v>
      </c>
      <c r="S21" s="3">
        <v>19.725999999999999</v>
      </c>
      <c r="T21" s="3">
        <v>500.20299999999997</v>
      </c>
      <c r="U21" s="3">
        <v>21.251999999999999</v>
      </c>
      <c r="V21" s="3">
        <v>20.187999999999999</v>
      </c>
      <c r="W21" s="3">
        <v>463.16899999999998</v>
      </c>
      <c r="X21" s="3">
        <v>20.968</v>
      </c>
      <c r="Y21" s="3">
        <v>263.8</v>
      </c>
      <c r="Z21" s="3">
        <v>20.382999999999999</v>
      </c>
      <c r="AA21" s="3">
        <v>441.82900000000001</v>
      </c>
      <c r="AB21" s="3">
        <v>20.896999999999998</v>
      </c>
      <c r="AC21" s="3">
        <v>20.099</v>
      </c>
      <c r="AD21" s="3">
        <v>59.542999999999999</v>
      </c>
      <c r="AE21" s="3">
        <v>20.702000000000002</v>
      </c>
      <c r="AF21" s="3">
        <v>342.50799999999998</v>
      </c>
      <c r="AG21" s="3">
        <v>21.021999999999998</v>
      </c>
      <c r="AH21" s="3">
        <v>21.66</v>
      </c>
      <c r="AI21" s="3">
        <v>74.305000000000007</v>
      </c>
      <c r="AJ21" s="3">
        <v>20.933</v>
      </c>
      <c r="AK21" s="3">
        <v>275.05099999999999</v>
      </c>
      <c r="AL21" s="3">
        <v>20.756</v>
      </c>
      <c r="AM21" s="3">
        <v>90.620999999999995</v>
      </c>
      <c r="AN21" s="3">
        <v>20.631</v>
      </c>
      <c r="AO21" s="3">
        <v>20.914999999999999</v>
      </c>
    </row>
    <row r="22" spans="1:41" x14ac:dyDescent="0.3">
      <c r="A22" s="3">
        <v>21</v>
      </c>
      <c r="B22" s="51">
        <v>43263.535995254628</v>
      </c>
      <c r="C22" s="3">
        <v>132.81096600000001</v>
      </c>
      <c r="D22" s="3">
        <v>130.09413699999999</v>
      </c>
      <c r="E22" s="3">
        <v>164.74926199999999</v>
      </c>
      <c r="F22" s="3">
        <v>0.57662702600000004</v>
      </c>
      <c r="G22" s="3">
        <v>21.039000000000001</v>
      </c>
      <c r="H22" s="3">
        <v>9.8999999999999993E+37</v>
      </c>
      <c r="I22" s="3">
        <v>27.562000000000001</v>
      </c>
      <c r="J22" s="3">
        <v>118.289</v>
      </c>
      <c r="K22" s="3">
        <v>690.93799999999999</v>
      </c>
      <c r="L22" s="3">
        <v>21.643000000000001</v>
      </c>
      <c r="M22" s="3">
        <v>20.276</v>
      </c>
      <c r="N22" s="3">
        <v>676.09799999999996</v>
      </c>
      <c r="O22" s="3">
        <v>21.66</v>
      </c>
      <c r="P22" s="3">
        <v>47.975999999999999</v>
      </c>
      <c r="Q22" s="3">
        <v>494.08199999999999</v>
      </c>
      <c r="R22" s="3">
        <v>21.393999999999998</v>
      </c>
      <c r="S22" s="3">
        <v>19.850999999999999</v>
      </c>
      <c r="T22" s="3">
        <v>514.97799999999995</v>
      </c>
      <c r="U22" s="3">
        <v>21.306000000000001</v>
      </c>
      <c r="V22" s="3">
        <v>20.294</v>
      </c>
      <c r="W22" s="3">
        <v>450.577</v>
      </c>
      <c r="X22" s="3">
        <v>21.039000000000001</v>
      </c>
      <c r="Y22" s="3">
        <v>326.58699999999999</v>
      </c>
      <c r="Z22" s="3">
        <v>20.401</v>
      </c>
      <c r="AA22" s="3">
        <v>423.49900000000002</v>
      </c>
      <c r="AB22" s="3">
        <v>20.968</v>
      </c>
      <c r="AC22" s="3">
        <v>20.152000000000001</v>
      </c>
      <c r="AD22" s="3">
        <v>69.244</v>
      </c>
      <c r="AE22" s="3">
        <v>20.756</v>
      </c>
      <c r="AF22" s="3">
        <v>280.91300000000001</v>
      </c>
      <c r="AG22" s="3">
        <v>21.11</v>
      </c>
      <c r="AH22" s="3">
        <v>21.748999999999999</v>
      </c>
      <c r="AI22" s="3">
        <v>109.827</v>
      </c>
      <c r="AJ22" s="3">
        <v>21.056999999999999</v>
      </c>
      <c r="AK22" s="3">
        <v>265.81900000000002</v>
      </c>
      <c r="AL22" s="3">
        <v>20.791</v>
      </c>
      <c r="AM22" s="3">
        <v>118.94799999999999</v>
      </c>
      <c r="AN22" s="3">
        <v>20.649000000000001</v>
      </c>
      <c r="AO22" s="3">
        <v>20.986000000000001</v>
      </c>
    </row>
    <row r="23" spans="1:41" x14ac:dyDescent="0.3">
      <c r="A23" s="3">
        <v>22</v>
      </c>
      <c r="B23" s="51">
        <v>43263.536054166667</v>
      </c>
      <c r="C23" s="3">
        <v>132.76296400000001</v>
      </c>
      <c r="D23" s="3">
        <v>130.097397</v>
      </c>
      <c r="E23" s="3">
        <v>164.74437</v>
      </c>
      <c r="F23" s="3">
        <v>0.53540201300000001</v>
      </c>
      <c r="G23" s="3">
        <v>21.306000000000001</v>
      </c>
      <c r="H23" s="3">
        <v>771.92100000000005</v>
      </c>
      <c r="I23" s="3">
        <v>28.457000000000001</v>
      </c>
      <c r="J23" s="3">
        <v>108.224</v>
      </c>
      <c r="K23" s="3">
        <v>384.041</v>
      </c>
      <c r="L23" s="3">
        <v>21.766999999999999</v>
      </c>
      <c r="M23" s="3">
        <v>20.364999999999998</v>
      </c>
      <c r="N23" s="3">
        <v>610.32799999999997</v>
      </c>
      <c r="O23" s="3">
        <v>21.766999999999999</v>
      </c>
      <c r="P23" s="3">
        <v>38.42</v>
      </c>
      <c r="Q23" s="3">
        <v>412.20100000000002</v>
      </c>
      <c r="R23" s="3">
        <v>21.446999999999999</v>
      </c>
      <c r="S23" s="3">
        <v>19.815000000000001</v>
      </c>
      <c r="T23" s="3">
        <v>485.59300000000002</v>
      </c>
      <c r="U23" s="3">
        <v>21.306000000000001</v>
      </c>
      <c r="V23" s="3">
        <v>20.259</v>
      </c>
      <c r="W23" s="3">
        <v>430.358</v>
      </c>
      <c r="X23" s="3">
        <v>21.056999999999999</v>
      </c>
      <c r="Y23" s="3">
        <v>276.88600000000002</v>
      </c>
      <c r="Z23" s="3">
        <v>20.454000000000001</v>
      </c>
      <c r="AA23" s="3">
        <v>463.16899999999998</v>
      </c>
      <c r="AB23" s="3">
        <v>20.968</v>
      </c>
      <c r="AC23" s="3">
        <v>20.152000000000001</v>
      </c>
      <c r="AD23" s="3">
        <v>40.241999999999997</v>
      </c>
      <c r="AE23" s="3">
        <v>20.756</v>
      </c>
      <c r="AF23" s="3">
        <v>277.786</v>
      </c>
      <c r="AG23" s="3">
        <v>21.093</v>
      </c>
      <c r="AH23" s="3">
        <v>21.785</v>
      </c>
      <c r="AI23" s="3">
        <v>163.54499999999999</v>
      </c>
      <c r="AJ23" s="3">
        <v>21.11</v>
      </c>
      <c r="AK23" s="3">
        <v>295.83300000000003</v>
      </c>
      <c r="AL23" s="3">
        <v>20.809000000000001</v>
      </c>
      <c r="AM23" s="3">
        <v>133.42500000000001</v>
      </c>
      <c r="AN23" s="3">
        <v>20.702000000000002</v>
      </c>
      <c r="AO23" s="3">
        <v>21.039000000000001</v>
      </c>
    </row>
    <row r="24" spans="1:41" x14ac:dyDescent="0.3">
      <c r="A24" s="3">
        <v>23</v>
      </c>
      <c r="B24" s="51">
        <v>43263.536112152775</v>
      </c>
      <c r="C24" s="3">
        <v>132.79225199999999</v>
      </c>
      <c r="D24" s="3">
        <v>130.11368400000001</v>
      </c>
      <c r="E24" s="3">
        <v>164.78673699999999</v>
      </c>
      <c r="F24" s="3">
        <v>0.49417699999999998</v>
      </c>
      <c r="G24" s="3">
        <v>21.465</v>
      </c>
      <c r="H24" s="3">
        <v>1365.575</v>
      </c>
      <c r="I24" s="3">
        <v>29.245999999999999</v>
      </c>
      <c r="J24" s="3">
        <v>135.82</v>
      </c>
      <c r="K24" s="3">
        <v>401.017</v>
      </c>
      <c r="L24" s="3">
        <v>21.82</v>
      </c>
      <c r="M24" s="3">
        <v>20.347000000000001</v>
      </c>
      <c r="N24" s="3">
        <v>544.43399999999997</v>
      </c>
      <c r="O24" s="3">
        <v>21.785</v>
      </c>
      <c r="P24" s="3">
        <v>52.136000000000003</v>
      </c>
      <c r="Q24" s="3">
        <v>498.62299999999999</v>
      </c>
      <c r="R24" s="3">
        <v>21.501000000000001</v>
      </c>
      <c r="S24" s="3">
        <v>19.867999999999999</v>
      </c>
      <c r="T24" s="3">
        <v>541.51599999999996</v>
      </c>
      <c r="U24" s="3">
        <v>21.376999999999999</v>
      </c>
      <c r="V24" s="3">
        <v>20.152000000000001</v>
      </c>
      <c r="W24" s="3">
        <v>434.74599999999998</v>
      </c>
      <c r="X24" s="3">
        <v>21.056999999999999</v>
      </c>
      <c r="Y24" s="3">
        <v>342.899</v>
      </c>
      <c r="Z24" s="3">
        <v>20.454000000000001</v>
      </c>
      <c r="AA24" s="3">
        <v>415.899</v>
      </c>
      <c r="AB24" s="3">
        <v>20.951000000000001</v>
      </c>
      <c r="AC24" s="3">
        <v>20.187999999999999</v>
      </c>
      <c r="AD24" s="3">
        <v>76.406999999999996</v>
      </c>
      <c r="AE24" s="3">
        <v>20.738</v>
      </c>
      <c r="AF24" s="3">
        <v>281.34399999999999</v>
      </c>
      <c r="AG24" s="3">
        <v>21.181000000000001</v>
      </c>
      <c r="AH24" s="3">
        <v>21.748999999999999</v>
      </c>
      <c r="AI24" s="3">
        <v>154.41</v>
      </c>
      <c r="AJ24" s="3">
        <v>21.181000000000001</v>
      </c>
      <c r="AK24" s="3">
        <v>262.37299999999999</v>
      </c>
      <c r="AL24" s="3">
        <v>20.861999999999998</v>
      </c>
      <c r="AM24" s="3">
        <v>130.435</v>
      </c>
      <c r="AN24" s="3">
        <v>20.756</v>
      </c>
      <c r="AO24" s="3">
        <v>20.986000000000001</v>
      </c>
    </row>
    <row r="25" spans="1:41" x14ac:dyDescent="0.3">
      <c r="A25" s="3">
        <v>24</v>
      </c>
      <c r="B25" s="51">
        <v>43263.536170486113</v>
      </c>
      <c r="C25" s="3">
        <v>132.80771999999999</v>
      </c>
      <c r="D25" s="3">
        <v>130.117749</v>
      </c>
      <c r="E25" s="3">
        <v>164.69873200000001</v>
      </c>
      <c r="F25" s="3">
        <v>0.57662702600000004</v>
      </c>
      <c r="G25" s="3">
        <v>21.643000000000001</v>
      </c>
      <c r="H25" s="3">
        <v>1305.2760000000001</v>
      </c>
      <c r="I25" s="3">
        <v>30.317</v>
      </c>
      <c r="J25" s="3">
        <v>91.596999999999994</v>
      </c>
      <c r="K25" s="3">
        <v>353.84399999999999</v>
      </c>
      <c r="L25" s="3">
        <v>21.943999999999999</v>
      </c>
      <c r="M25" s="3">
        <v>20.276</v>
      </c>
      <c r="N25" s="3">
        <v>507.25599999999997</v>
      </c>
      <c r="O25" s="3">
        <v>21.82</v>
      </c>
      <c r="P25" s="3">
        <v>87.673000000000002</v>
      </c>
      <c r="Q25" s="3">
        <v>466.19499999999999</v>
      </c>
      <c r="R25" s="3">
        <v>21.483000000000001</v>
      </c>
      <c r="S25" s="3">
        <v>19.78</v>
      </c>
      <c r="T25" s="3">
        <v>448.553</v>
      </c>
      <c r="U25" s="3">
        <v>21.306000000000001</v>
      </c>
      <c r="V25" s="3">
        <v>20.135000000000002</v>
      </c>
      <c r="W25" s="3">
        <v>456.86599999999999</v>
      </c>
      <c r="X25" s="3">
        <v>21.039000000000001</v>
      </c>
      <c r="Y25" s="3">
        <v>323.298</v>
      </c>
      <c r="Z25" s="3">
        <v>20.472000000000001</v>
      </c>
      <c r="AA25" s="3">
        <v>411.46199999999999</v>
      </c>
      <c r="AB25" s="3">
        <v>20.914999999999999</v>
      </c>
      <c r="AC25" s="3">
        <v>20.099</v>
      </c>
      <c r="AD25" s="3">
        <v>50.95</v>
      </c>
      <c r="AE25" s="3">
        <v>20.702000000000002</v>
      </c>
      <c r="AF25" s="3">
        <v>253.773</v>
      </c>
      <c r="AG25" s="3">
        <v>21.146000000000001</v>
      </c>
      <c r="AH25" s="3">
        <v>21.696000000000002</v>
      </c>
      <c r="AI25" s="3">
        <v>138.24299999999999</v>
      </c>
      <c r="AJ25" s="3">
        <v>21.181000000000001</v>
      </c>
      <c r="AK25" s="3">
        <v>323.24700000000001</v>
      </c>
      <c r="AL25" s="3">
        <v>20.773</v>
      </c>
      <c r="AM25" s="3">
        <v>143.137</v>
      </c>
      <c r="AN25" s="3">
        <v>20.614000000000001</v>
      </c>
      <c r="AO25" s="3">
        <v>20.968</v>
      </c>
    </row>
    <row r="26" spans="1:41" x14ac:dyDescent="0.3">
      <c r="A26" s="3">
        <v>25</v>
      </c>
      <c r="B26" s="51">
        <v>43263.536230439815</v>
      </c>
      <c r="C26" s="3">
        <v>132.798765</v>
      </c>
      <c r="D26" s="3">
        <v>130.086803</v>
      </c>
      <c r="E26" s="3">
        <v>164.71340799999999</v>
      </c>
      <c r="F26" s="3">
        <v>0.53540201300000001</v>
      </c>
      <c r="G26" s="3">
        <v>21.890999999999998</v>
      </c>
      <c r="H26" s="3">
        <v>9.8999999999999993E+37</v>
      </c>
      <c r="I26" s="3">
        <v>31.475000000000001</v>
      </c>
      <c r="J26" s="3">
        <v>117.369</v>
      </c>
      <c r="K26" s="3">
        <v>629.35900000000004</v>
      </c>
      <c r="L26" s="3">
        <v>21.998000000000001</v>
      </c>
      <c r="M26" s="3">
        <v>20.276</v>
      </c>
      <c r="N26" s="3">
        <v>578.07799999999997</v>
      </c>
      <c r="O26" s="3">
        <v>21.927</v>
      </c>
      <c r="P26" s="3">
        <v>82.438999999999993</v>
      </c>
      <c r="Q26" s="3">
        <v>514.91099999999994</v>
      </c>
      <c r="R26" s="3">
        <v>21.518000000000001</v>
      </c>
      <c r="S26" s="3">
        <v>19.815000000000001</v>
      </c>
      <c r="T26" s="3">
        <v>465.27499999999998</v>
      </c>
      <c r="U26" s="3">
        <v>21.288</v>
      </c>
      <c r="V26" s="3">
        <v>20.117000000000001</v>
      </c>
      <c r="W26" s="3">
        <v>496.56099999999998</v>
      </c>
      <c r="X26" s="3">
        <v>21.004000000000001</v>
      </c>
      <c r="Y26" s="3">
        <v>341.08</v>
      </c>
      <c r="Z26" s="3">
        <v>20.542999999999999</v>
      </c>
      <c r="AA26" s="3">
        <v>435.26499999999999</v>
      </c>
      <c r="AB26" s="3">
        <v>20.933</v>
      </c>
      <c r="AC26" s="3">
        <v>20.135000000000002</v>
      </c>
      <c r="AD26" s="3">
        <v>65.891999999999996</v>
      </c>
      <c r="AE26" s="3">
        <v>20.702000000000002</v>
      </c>
      <c r="AF26" s="3">
        <v>286.35599999999999</v>
      </c>
      <c r="AG26" s="3">
        <v>21.128</v>
      </c>
      <c r="AH26" s="3">
        <v>21.696000000000002</v>
      </c>
      <c r="AI26" s="3">
        <v>163.31399999999999</v>
      </c>
      <c r="AJ26" s="3">
        <v>21.251999999999999</v>
      </c>
      <c r="AK26" s="3">
        <v>343.64499999999998</v>
      </c>
      <c r="AL26" s="3">
        <v>20.738</v>
      </c>
      <c r="AM26" s="3">
        <v>110.155</v>
      </c>
      <c r="AN26" s="3">
        <v>20.649000000000001</v>
      </c>
      <c r="AO26" s="3">
        <v>20.933</v>
      </c>
    </row>
    <row r="27" spans="1:41" x14ac:dyDescent="0.3">
      <c r="A27" s="3">
        <v>26</v>
      </c>
      <c r="B27" s="51">
        <v>43263.536288541669</v>
      </c>
      <c r="C27" s="3">
        <v>132.78493499999999</v>
      </c>
      <c r="D27" s="3">
        <v>130.114499</v>
      </c>
      <c r="E27" s="3">
        <v>164.71584300000001</v>
      </c>
      <c r="F27" s="3">
        <v>0.53540201300000001</v>
      </c>
      <c r="G27" s="3">
        <v>22.050999999999998</v>
      </c>
      <c r="H27" s="3">
        <v>9.8999999999999993E+37</v>
      </c>
      <c r="I27" s="3">
        <v>32.581000000000003</v>
      </c>
      <c r="J27" s="3">
        <v>129.99799999999999</v>
      </c>
      <c r="K27" s="3">
        <v>769.59400000000005</v>
      </c>
      <c r="L27" s="3">
        <v>22.122</v>
      </c>
      <c r="M27" s="3">
        <v>20.312000000000001</v>
      </c>
      <c r="N27" s="3">
        <v>654.25900000000001</v>
      </c>
      <c r="O27" s="3">
        <v>22.068000000000001</v>
      </c>
      <c r="P27" s="3">
        <v>69.637</v>
      </c>
      <c r="Q27" s="3">
        <v>506.00200000000001</v>
      </c>
      <c r="R27" s="3">
        <v>21.588999999999999</v>
      </c>
      <c r="S27" s="3">
        <v>19.867999999999999</v>
      </c>
      <c r="T27" s="3">
        <v>481.72</v>
      </c>
      <c r="U27" s="3">
        <v>21.376999999999999</v>
      </c>
      <c r="V27" s="3">
        <v>20.152000000000001</v>
      </c>
      <c r="W27" s="3">
        <v>495.26299999999998</v>
      </c>
      <c r="X27" s="3">
        <v>21.021999999999998</v>
      </c>
      <c r="Y27" s="3">
        <v>325.92200000000003</v>
      </c>
      <c r="Z27" s="3">
        <v>20.489000000000001</v>
      </c>
      <c r="AA27" s="3">
        <v>499.18799999999999</v>
      </c>
      <c r="AB27" s="3">
        <v>20.914999999999999</v>
      </c>
      <c r="AC27" s="3">
        <v>20.170000000000002</v>
      </c>
      <c r="AD27" s="3">
        <v>92.727999999999994</v>
      </c>
      <c r="AE27" s="3">
        <v>20.684999999999999</v>
      </c>
      <c r="AF27" s="3">
        <v>301.25299999999999</v>
      </c>
      <c r="AG27" s="3">
        <v>21.199000000000002</v>
      </c>
      <c r="AH27" s="3">
        <v>21.713999999999999</v>
      </c>
      <c r="AI27" s="3">
        <v>199.09899999999999</v>
      </c>
      <c r="AJ27" s="3">
        <v>21.306000000000001</v>
      </c>
      <c r="AK27" s="3">
        <v>359.28300000000002</v>
      </c>
      <c r="AL27" s="3">
        <v>20.826000000000001</v>
      </c>
      <c r="AM27" s="3">
        <v>102.675</v>
      </c>
      <c r="AN27" s="3">
        <v>20.667000000000002</v>
      </c>
      <c r="AO27" s="3">
        <v>20.933</v>
      </c>
    </row>
    <row r="28" spans="1:41" x14ac:dyDescent="0.3">
      <c r="A28" s="3">
        <v>27</v>
      </c>
      <c r="B28" s="51">
        <v>43263.536346643516</v>
      </c>
      <c r="C28" s="3">
        <v>132.78819100000001</v>
      </c>
      <c r="D28" s="3">
        <v>130.13811100000001</v>
      </c>
      <c r="E28" s="3">
        <v>164.75088299999999</v>
      </c>
      <c r="F28" s="3">
        <v>0.53540201300000001</v>
      </c>
      <c r="G28" s="3">
        <v>22.157</v>
      </c>
      <c r="H28" s="3">
        <v>9.8999999999999993E+37</v>
      </c>
      <c r="I28" s="3">
        <v>33.598999999999997</v>
      </c>
      <c r="J28" s="3">
        <v>167.239</v>
      </c>
      <c r="K28" s="3">
        <v>877.73500000000001</v>
      </c>
      <c r="L28" s="3">
        <v>22.297000000000001</v>
      </c>
      <c r="M28" s="3">
        <v>20.364999999999998</v>
      </c>
      <c r="N28" s="3">
        <v>566.23299999999995</v>
      </c>
      <c r="O28" s="3">
        <v>22.192</v>
      </c>
      <c r="P28" s="3">
        <v>145.51300000000001</v>
      </c>
      <c r="Q28" s="3">
        <v>573.524</v>
      </c>
      <c r="R28" s="3">
        <v>21.625</v>
      </c>
      <c r="S28" s="3">
        <v>19.975000000000001</v>
      </c>
      <c r="T28" s="3">
        <v>506.01900000000001</v>
      </c>
      <c r="U28" s="3">
        <v>21.446999999999999</v>
      </c>
      <c r="V28" s="3">
        <v>20.204999999999998</v>
      </c>
      <c r="W28" s="3">
        <v>452.86900000000003</v>
      </c>
      <c r="X28" s="3">
        <v>21.093</v>
      </c>
      <c r="Y28" s="3">
        <v>408.21800000000002</v>
      </c>
      <c r="Z28" s="3">
        <v>20.524999999999999</v>
      </c>
      <c r="AA28" s="3">
        <v>372.82299999999998</v>
      </c>
      <c r="AB28" s="3">
        <v>20.986000000000001</v>
      </c>
      <c r="AC28" s="3">
        <v>20.204999999999998</v>
      </c>
      <c r="AD28" s="3">
        <v>115.286</v>
      </c>
      <c r="AE28" s="3">
        <v>20.72</v>
      </c>
      <c r="AF28" s="3">
        <v>214.47</v>
      </c>
      <c r="AG28" s="3">
        <v>21.323</v>
      </c>
      <c r="AH28" s="3">
        <v>21.802</v>
      </c>
      <c r="AI28" s="3">
        <v>173.935</v>
      </c>
      <c r="AJ28" s="3">
        <v>21.43</v>
      </c>
      <c r="AK28" s="3">
        <v>298.423</v>
      </c>
      <c r="AL28" s="3">
        <v>20.826000000000001</v>
      </c>
      <c r="AM28" s="3">
        <v>132.55099999999999</v>
      </c>
      <c r="AN28" s="3">
        <v>20.72</v>
      </c>
      <c r="AO28" s="3">
        <v>21.039000000000001</v>
      </c>
    </row>
    <row r="29" spans="1:41" x14ac:dyDescent="0.3">
      <c r="A29" s="3">
        <v>28</v>
      </c>
      <c r="B29" s="51">
        <v>43263.536404861108</v>
      </c>
      <c r="C29" s="3">
        <v>132.83293699999999</v>
      </c>
      <c r="D29" s="3">
        <v>130.10798</v>
      </c>
      <c r="E29" s="3">
        <v>164.748447</v>
      </c>
      <c r="F29" s="3">
        <v>0.53540201300000001</v>
      </c>
      <c r="G29" s="3">
        <v>22.068000000000001</v>
      </c>
      <c r="H29" s="3">
        <v>9.8999999999999993E+37</v>
      </c>
      <c r="I29" s="3">
        <v>34.371000000000002</v>
      </c>
      <c r="J29" s="3">
        <v>127.48</v>
      </c>
      <c r="K29" s="3">
        <v>907.36500000000001</v>
      </c>
      <c r="L29" s="3">
        <v>22.297000000000001</v>
      </c>
      <c r="M29" s="3">
        <v>20.329999999999998</v>
      </c>
      <c r="N29" s="3">
        <v>499.33800000000002</v>
      </c>
      <c r="O29" s="3">
        <v>22.050999999999998</v>
      </c>
      <c r="P29" s="3">
        <v>170.50700000000001</v>
      </c>
      <c r="Q29" s="3">
        <v>618.44799999999998</v>
      </c>
      <c r="R29" s="3">
        <v>21.501000000000001</v>
      </c>
      <c r="S29" s="3">
        <v>19.850999999999999</v>
      </c>
      <c r="T29" s="3">
        <v>467.315</v>
      </c>
      <c r="U29" s="3">
        <v>21.306000000000001</v>
      </c>
      <c r="V29" s="3">
        <v>20.135000000000002</v>
      </c>
      <c r="W29" s="3">
        <v>423.416</v>
      </c>
      <c r="X29" s="3">
        <v>21.004000000000001</v>
      </c>
      <c r="Y29" s="3">
        <v>453.923</v>
      </c>
      <c r="Z29" s="3">
        <v>20.417999999999999</v>
      </c>
      <c r="AA29" s="3">
        <v>321.01400000000001</v>
      </c>
      <c r="AB29" s="3">
        <v>20.88</v>
      </c>
      <c r="AC29" s="3">
        <v>20.117000000000001</v>
      </c>
      <c r="AD29" s="3">
        <v>175.072</v>
      </c>
      <c r="AE29" s="3">
        <v>20.631</v>
      </c>
      <c r="AF29" s="3">
        <v>143.78800000000001</v>
      </c>
      <c r="AG29" s="3">
        <v>21.27</v>
      </c>
      <c r="AH29" s="3">
        <v>21.66</v>
      </c>
      <c r="AI29" s="3">
        <v>146.059</v>
      </c>
      <c r="AJ29" s="3">
        <v>21.376999999999999</v>
      </c>
      <c r="AK29" s="3">
        <v>245.39099999999999</v>
      </c>
      <c r="AL29" s="3">
        <v>20.72</v>
      </c>
      <c r="AM29" s="3">
        <v>138.613</v>
      </c>
      <c r="AN29" s="3">
        <v>20.631</v>
      </c>
      <c r="AO29" s="3">
        <v>20.896999999999998</v>
      </c>
    </row>
    <row r="30" spans="1:41" x14ac:dyDescent="0.3">
      <c r="A30" s="3">
        <v>29</v>
      </c>
      <c r="B30" s="51">
        <v>43263.536463657409</v>
      </c>
      <c r="C30" s="3">
        <v>132.806906</v>
      </c>
      <c r="D30" s="3">
        <v>130.124268</v>
      </c>
      <c r="E30" s="3">
        <v>164.74926199999999</v>
      </c>
      <c r="F30" s="3">
        <v>0.49417699999999998</v>
      </c>
      <c r="G30" s="3">
        <v>22.157</v>
      </c>
      <c r="H30" s="3">
        <v>389.13799999999998</v>
      </c>
      <c r="I30" s="3">
        <v>35.436999999999998</v>
      </c>
      <c r="J30" s="3">
        <v>59.079000000000001</v>
      </c>
      <c r="K30" s="3">
        <v>469.755</v>
      </c>
      <c r="L30" s="3">
        <v>22.402000000000001</v>
      </c>
      <c r="M30" s="3">
        <v>20.364999999999998</v>
      </c>
      <c r="N30" s="3">
        <v>358.55500000000001</v>
      </c>
      <c r="O30" s="3">
        <v>22.192</v>
      </c>
      <c r="P30" s="3">
        <v>146.376</v>
      </c>
      <c r="Q30" s="3">
        <v>558.52700000000004</v>
      </c>
      <c r="R30" s="3">
        <v>21.588999999999999</v>
      </c>
      <c r="S30" s="3">
        <v>19.885999999999999</v>
      </c>
      <c r="T30" s="3">
        <v>405.41199999999998</v>
      </c>
      <c r="U30" s="3">
        <v>21.323</v>
      </c>
      <c r="V30" s="3">
        <v>20.204999999999998</v>
      </c>
      <c r="W30" s="3">
        <v>411.24299999999999</v>
      </c>
      <c r="X30" s="3">
        <v>21.056999999999999</v>
      </c>
      <c r="Y30" s="3">
        <v>449.69099999999997</v>
      </c>
      <c r="Z30" s="3">
        <v>20.56</v>
      </c>
      <c r="AA30" s="3">
        <v>308.17200000000003</v>
      </c>
      <c r="AB30" s="3">
        <v>20.896999999999998</v>
      </c>
      <c r="AC30" s="3">
        <v>20.170000000000002</v>
      </c>
      <c r="AD30" s="3">
        <v>179.874</v>
      </c>
      <c r="AE30" s="3">
        <v>20.684999999999999</v>
      </c>
      <c r="AF30" s="3">
        <v>80.542000000000002</v>
      </c>
      <c r="AG30" s="3">
        <v>21.323</v>
      </c>
      <c r="AH30" s="3">
        <v>21.643000000000001</v>
      </c>
      <c r="AI30" s="3">
        <v>143.29499999999999</v>
      </c>
      <c r="AJ30" s="3">
        <v>21.518000000000001</v>
      </c>
      <c r="AK30" s="3">
        <v>255.27199999999999</v>
      </c>
      <c r="AL30" s="3">
        <v>20.738</v>
      </c>
      <c r="AM30" s="3">
        <v>160.48099999999999</v>
      </c>
      <c r="AN30" s="3">
        <v>20.614000000000001</v>
      </c>
      <c r="AO30" s="3">
        <v>20.968</v>
      </c>
    </row>
    <row r="31" spans="1:41" x14ac:dyDescent="0.3">
      <c r="A31" s="3">
        <v>30</v>
      </c>
      <c r="B31" s="51">
        <v>43263.536521759263</v>
      </c>
      <c r="C31" s="3">
        <v>132.81503699999999</v>
      </c>
      <c r="D31" s="3">
        <v>130.09902700000001</v>
      </c>
      <c r="E31" s="3">
        <v>164.74192400000001</v>
      </c>
      <c r="F31" s="3">
        <v>0.57662702600000004</v>
      </c>
      <c r="G31" s="3">
        <v>22.332000000000001</v>
      </c>
      <c r="H31" s="3">
        <v>168.99799999999999</v>
      </c>
      <c r="I31" s="3">
        <v>36.72</v>
      </c>
      <c r="J31" s="3">
        <v>59.284999999999997</v>
      </c>
      <c r="K31" s="3">
        <v>122.455</v>
      </c>
      <c r="L31" s="3">
        <v>22.613</v>
      </c>
      <c r="M31" s="3">
        <v>20.382999999999999</v>
      </c>
      <c r="N31" s="3">
        <v>367.226</v>
      </c>
      <c r="O31" s="3">
        <v>22.28</v>
      </c>
      <c r="P31" s="3">
        <v>81.754999999999995</v>
      </c>
      <c r="Q31" s="3">
        <v>430.911</v>
      </c>
      <c r="R31" s="3">
        <v>21.571999999999999</v>
      </c>
      <c r="S31" s="3">
        <v>19.922000000000001</v>
      </c>
      <c r="T31" s="3">
        <v>403.52600000000001</v>
      </c>
      <c r="U31" s="3">
        <v>21.341000000000001</v>
      </c>
      <c r="V31" s="3">
        <v>20.241</v>
      </c>
      <c r="W31" s="3">
        <v>440.07</v>
      </c>
      <c r="X31" s="3">
        <v>21.039000000000001</v>
      </c>
      <c r="Y31" s="3">
        <v>354.166</v>
      </c>
      <c r="Z31" s="3">
        <v>20.596</v>
      </c>
      <c r="AA31" s="3">
        <v>367.48</v>
      </c>
      <c r="AB31" s="3">
        <v>20.896999999999998</v>
      </c>
      <c r="AC31" s="3">
        <v>20.204999999999998</v>
      </c>
      <c r="AD31" s="3">
        <v>174.29</v>
      </c>
      <c r="AE31" s="3">
        <v>20.702000000000002</v>
      </c>
      <c r="AF31" s="3">
        <v>138.89500000000001</v>
      </c>
      <c r="AG31" s="3">
        <v>21.376999999999999</v>
      </c>
      <c r="AH31" s="3">
        <v>21.678000000000001</v>
      </c>
      <c r="AI31" s="3">
        <v>181.97300000000001</v>
      </c>
      <c r="AJ31" s="3">
        <v>21.625</v>
      </c>
      <c r="AK31" s="3">
        <v>307.625</v>
      </c>
      <c r="AL31" s="3">
        <v>20.756</v>
      </c>
      <c r="AM31" s="3">
        <v>144.54499999999999</v>
      </c>
      <c r="AN31" s="3">
        <v>20.649000000000001</v>
      </c>
      <c r="AO31" s="3">
        <v>20.951000000000001</v>
      </c>
    </row>
    <row r="32" spans="1:41" x14ac:dyDescent="0.3">
      <c r="A32" s="3">
        <v>31</v>
      </c>
      <c r="B32" s="51">
        <v>43263.536581712964</v>
      </c>
      <c r="C32" s="3">
        <v>132.80039300000001</v>
      </c>
      <c r="D32" s="3">
        <v>130.136481</v>
      </c>
      <c r="E32" s="3">
        <v>164.648211</v>
      </c>
      <c r="F32" s="3">
        <v>0.57662702600000004</v>
      </c>
      <c r="G32" s="3">
        <v>22.666</v>
      </c>
      <c r="H32" s="3">
        <v>9.8999999999999993E+37</v>
      </c>
      <c r="I32" s="3">
        <v>39.027000000000001</v>
      </c>
      <c r="J32" s="3">
        <v>31.317</v>
      </c>
      <c r="K32" s="3">
        <v>232.18299999999999</v>
      </c>
      <c r="L32" s="3">
        <v>22.718</v>
      </c>
      <c r="M32" s="3">
        <v>20.329999999999998</v>
      </c>
      <c r="N32" s="3">
        <v>420.24599999999998</v>
      </c>
      <c r="O32" s="3">
        <v>22.315000000000001</v>
      </c>
      <c r="P32" s="3">
        <v>54.731000000000002</v>
      </c>
      <c r="Q32" s="3">
        <v>430.392</v>
      </c>
      <c r="R32" s="3">
        <v>21.625</v>
      </c>
      <c r="S32" s="3">
        <v>19.885999999999999</v>
      </c>
      <c r="T32" s="3">
        <v>420.38</v>
      </c>
      <c r="U32" s="3">
        <v>21.359000000000002</v>
      </c>
      <c r="V32" s="3">
        <v>20.241</v>
      </c>
      <c r="W32" s="3">
        <v>462.45</v>
      </c>
      <c r="X32" s="3">
        <v>21.039000000000001</v>
      </c>
      <c r="Y32" s="3">
        <v>335.3</v>
      </c>
      <c r="Z32" s="3">
        <v>20.614000000000001</v>
      </c>
      <c r="AA32" s="3">
        <v>482.55399999999997</v>
      </c>
      <c r="AB32" s="3">
        <v>20.88</v>
      </c>
      <c r="AC32" s="3">
        <v>20.117000000000001</v>
      </c>
      <c r="AD32" s="3">
        <v>173.864</v>
      </c>
      <c r="AE32" s="3">
        <v>20.667000000000002</v>
      </c>
      <c r="AF32" s="3">
        <v>175.32</v>
      </c>
      <c r="AG32" s="3">
        <v>21.376999999999999</v>
      </c>
      <c r="AH32" s="3">
        <v>21.678000000000001</v>
      </c>
      <c r="AI32" s="3">
        <v>181.42099999999999</v>
      </c>
      <c r="AJ32" s="3">
        <v>21.66</v>
      </c>
      <c r="AK32" s="3">
        <v>296.82799999999997</v>
      </c>
      <c r="AL32" s="3">
        <v>20.684999999999999</v>
      </c>
      <c r="AM32" s="3">
        <v>116.813</v>
      </c>
      <c r="AN32" s="3">
        <v>20.614000000000001</v>
      </c>
      <c r="AO32" s="3">
        <v>20.933</v>
      </c>
    </row>
    <row r="33" spans="1:41" x14ac:dyDescent="0.3">
      <c r="A33" s="3">
        <v>32</v>
      </c>
      <c r="B33" s="51">
        <v>43263.536639930557</v>
      </c>
      <c r="C33" s="3">
        <v>132.84107800000001</v>
      </c>
      <c r="D33" s="3">
        <v>130.12182300000001</v>
      </c>
      <c r="E33" s="3">
        <v>164.754144</v>
      </c>
      <c r="F33" s="3">
        <v>0.53540201300000001</v>
      </c>
      <c r="G33" s="3">
        <v>23.175000000000001</v>
      </c>
      <c r="H33" s="3">
        <v>9.8999999999999993E+37</v>
      </c>
      <c r="I33" s="3">
        <v>42.392000000000003</v>
      </c>
      <c r="J33" s="3">
        <v>69.585999999999999</v>
      </c>
      <c r="K33" s="3">
        <v>275.58800000000002</v>
      </c>
      <c r="L33" s="3">
        <v>23.033999999999999</v>
      </c>
      <c r="M33" s="3">
        <v>20.382999999999999</v>
      </c>
      <c r="N33" s="3">
        <v>454.67500000000001</v>
      </c>
      <c r="O33" s="3">
        <v>22.594999999999999</v>
      </c>
      <c r="P33" s="3">
        <v>49.110999999999997</v>
      </c>
      <c r="Q33" s="3">
        <v>357.96199999999999</v>
      </c>
      <c r="R33" s="3">
        <v>21.731000000000002</v>
      </c>
      <c r="S33" s="3">
        <v>19.885999999999999</v>
      </c>
      <c r="T33" s="3">
        <v>484.24099999999999</v>
      </c>
      <c r="U33" s="3">
        <v>21.376999999999999</v>
      </c>
      <c r="V33" s="3">
        <v>20.241</v>
      </c>
      <c r="W33" s="3">
        <v>462.01499999999999</v>
      </c>
      <c r="X33" s="3">
        <v>21.093</v>
      </c>
      <c r="Y33" s="3">
        <v>292.21300000000002</v>
      </c>
      <c r="Z33" s="3">
        <v>20.614000000000001</v>
      </c>
      <c r="AA33" s="3">
        <v>539.69799999999998</v>
      </c>
      <c r="AB33" s="3">
        <v>20.951000000000001</v>
      </c>
      <c r="AC33" s="3">
        <v>20.152000000000001</v>
      </c>
      <c r="AD33" s="3">
        <v>118.098</v>
      </c>
      <c r="AE33" s="3">
        <v>20.649000000000001</v>
      </c>
      <c r="AF33" s="3">
        <v>188.53700000000001</v>
      </c>
      <c r="AG33" s="3">
        <v>21.411999999999999</v>
      </c>
      <c r="AH33" s="3">
        <v>21.713999999999999</v>
      </c>
      <c r="AI33" s="3">
        <v>200.61</v>
      </c>
      <c r="AJ33" s="3">
        <v>21.785</v>
      </c>
      <c r="AK33" s="3">
        <v>323.94499999999999</v>
      </c>
      <c r="AL33" s="3">
        <v>20.756</v>
      </c>
      <c r="AM33" s="3">
        <v>132.58600000000001</v>
      </c>
      <c r="AN33" s="3">
        <v>20.56</v>
      </c>
      <c r="AO33" s="3">
        <v>20.933</v>
      </c>
    </row>
    <row r="34" spans="1:41" x14ac:dyDescent="0.3">
      <c r="A34" s="3">
        <v>33</v>
      </c>
      <c r="B34" s="51">
        <v>43263.536698032411</v>
      </c>
      <c r="C34" s="3">
        <v>132.78004999999999</v>
      </c>
      <c r="D34" s="3">
        <v>130.09006299999999</v>
      </c>
      <c r="E34" s="3">
        <v>164.74192400000001</v>
      </c>
      <c r="F34" s="3">
        <v>0.53540201300000001</v>
      </c>
      <c r="G34" s="3">
        <v>23.683</v>
      </c>
      <c r="H34" s="3">
        <v>9.8999999999999993E+37</v>
      </c>
      <c r="I34" s="3">
        <v>45.896000000000001</v>
      </c>
      <c r="J34" s="3">
        <v>141.922</v>
      </c>
      <c r="K34" s="3">
        <v>524.51300000000003</v>
      </c>
      <c r="L34" s="3">
        <v>23.367999999999999</v>
      </c>
      <c r="M34" s="3">
        <v>20.364999999999998</v>
      </c>
      <c r="N34" s="3">
        <v>485.00900000000001</v>
      </c>
      <c r="O34" s="3">
        <v>22.788</v>
      </c>
      <c r="P34" s="3">
        <v>106.622</v>
      </c>
      <c r="Q34" s="3">
        <v>348.02300000000002</v>
      </c>
      <c r="R34" s="3">
        <v>21.82</v>
      </c>
      <c r="S34" s="3">
        <v>19.832999999999998</v>
      </c>
      <c r="T34" s="3">
        <v>525.197</v>
      </c>
      <c r="U34" s="3">
        <v>21.411999999999999</v>
      </c>
      <c r="V34" s="3">
        <v>20.222999999999999</v>
      </c>
      <c r="W34" s="3">
        <v>403.964</v>
      </c>
      <c r="X34" s="3">
        <v>21.074999999999999</v>
      </c>
      <c r="Y34" s="3">
        <v>381.13900000000001</v>
      </c>
      <c r="Z34" s="3">
        <v>20.596</v>
      </c>
      <c r="AA34" s="3">
        <v>547.57000000000005</v>
      </c>
      <c r="AB34" s="3">
        <v>20.914999999999999</v>
      </c>
      <c r="AC34" s="3">
        <v>20.152000000000001</v>
      </c>
      <c r="AD34" s="3">
        <v>33.932000000000002</v>
      </c>
      <c r="AE34" s="3">
        <v>20.72</v>
      </c>
      <c r="AF34" s="3">
        <v>182.18600000000001</v>
      </c>
      <c r="AG34" s="3">
        <v>21.501000000000001</v>
      </c>
      <c r="AH34" s="3">
        <v>21.731000000000002</v>
      </c>
      <c r="AI34" s="3">
        <v>215.35599999999999</v>
      </c>
      <c r="AJ34" s="3">
        <v>21.908999999999999</v>
      </c>
      <c r="AK34" s="3">
        <v>303.77499999999998</v>
      </c>
      <c r="AL34" s="3">
        <v>20.791</v>
      </c>
      <c r="AM34" s="3">
        <v>224.619</v>
      </c>
      <c r="AN34" s="3">
        <v>20.649000000000001</v>
      </c>
      <c r="AO34" s="3">
        <v>20.914999999999999</v>
      </c>
    </row>
    <row r="35" spans="1:41" x14ac:dyDescent="0.3">
      <c r="A35" s="3">
        <v>34</v>
      </c>
      <c r="B35" s="51">
        <v>43263.536756481481</v>
      </c>
      <c r="C35" s="3">
        <v>132.779236</v>
      </c>
      <c r="D35" s="3">
        <v>130.10309100000001</v>
      </c>
      <c r="E35" s="3">
        <v>164.74192400000001</v>
      </c>
      <c r="F35" s="3">
        <v>0.53540201300000001</v>
      </c>
      <c r="G35" s="3">
        <v>24.175000000000001</v>
      </c>
      <c r="H35" s="3">
        <v>9.8999999999999993E+37</v>
      </c>
      <c r="I35" s="3">
        <v>50.347999999999999</v>
      </c>
      <c r="J35" s="3">
        <v>129.54300000000001</v>
      </c>
      <c r="K35" s="3">
        <v>785.505</v>
      </c>
      <c r="L35" s="3">
        <v>23.946999999999999</v>
      </c>
      <c r="M35" s="3">
        <v>20.401</v>
      </c>
      <c r="N35" s="3">
        <v>454.52499999999998</v>
      </c>
      <c r="O35" s="3">
        <v>23.262</v>
      </c>
      <c r="P35" s="3">
        <v>150.977</v>
      </c>
      <c r="Q35" s="3">
        <v>438.798</v>
      </c>
      <c r="R35" s="3">
        <v>21.927</v>
      </c>
      <c r="S35" s="3">
        <v>19.815000000000001</v>
      </c>
      <c r="T35" s="3">
        <v>513.10599999999999</v>
      </c>
      <c r="U35" s="3">
        <v>21.501000000000001</v>
      </c>
      <c r="V35" s="3">
        <v>20.329999999999998</v>
      </c>
      <c r="W35" s="3">
        <v>407.24400000000003</v>
      </c>
      <c r="X35" s="3">
        <v>21.199000000000002</v>
      </c>
      <c r="Y35" s="3">
        <v>405.54599999999999</v>
      </c>
      <c r="Z35" s="3">
        <v>20.649000000000001</v>
      </c>
      <c r="AA35" s="3">
        <v>470.72399999999999</v>
      </c>
      <c r="AB35" s="3">
        <v>20.914999999999999</v>
      </c>
      <c r="AC35" s="3">
        <v>20.276</v>
      </c>
      <c r="AD35" s="3">
        <v>58.89</v>
      </c>
      <c r="AE35" s="3">
        <v>20.738</v>
      </c>
      <c r="AF35" s="3">
        <v>129.21100000000001</v>
      </c>
      <c r="AG35" s="3">
        <v>21.643000000000001</v>
      </c>
      <c r="AH35" s="3">
        <v>21.731000000000002</v>
      </c>
      <c r="AI35" s="3">
        <v>147.41499999999999</v>
      </c>
      <c r="AJ35" s="3">
        <v>22.157</v>
      </c>
      <c r="AK35" s="3">
        <v>202.19300000000001</v>
      </c>
      <c r="AL35" s="3">
        <v>20.791</v>
      </c>
      <c r="AM35" s="3">
        <v>207.87</v>
      </c>
      <c r="AN35" s="3">
        <v>20.684999999999999</v>
      </c>
      <c r="AO35" s="3">
        <v>20.951000000000001</v>
      </c>
    </row>
    <row r="36" spans="1:41" x14ac:dyDescent="0.3">
      <c r="A36" s="3">
        <v>35</v>
      </c>
      <c r="B36" s="51">
        <v>43263.536814699073</v>
      </c>
      <c r="C36" s="3">
        <v>132.758893</v>
      </c>
      <c r="D36" s="3">
        <v>130.086803</v>
      </c>
      <c r="E36" s="3">
        <v>164.67592300000001</v>
      </c>
      <c r="F36" s="3">
        <v>0.53540201300000001</v>
      </c>
      <c r="G36" s="3">
        <v>24.585999999999999</v>
      </c>
      <c r="H36" s="3">
        <v>1181.8979999999999</v>
      </c>
      <c r="I36" s="3">
        <v>54.945</v>
      </c>
      <c r="J36" s="3">
        <v>125.092</v>
      </c>
      <c r="K36" s="3">
        <v>413.38499999999999</v>
      </c>
      <c r="L36" s="3">
        <v>24.550999999999998</v>
      </c>
      <c r="M36" s="3">
        <v>20.408999999999999</v>
      </c>
      <c r="N36" s="3">
        <v>490.27600000000001</v>
      </c>
      <c r="O36" s="3">
        <v>23.779</v>
      </c>
      <c r="P36" s="3">
        <v>96.986000000000004</v>
      </c>
      <c r="Q36" s="3">
        <v>333.76</v>
      </c>
      <c r="R36" s="3">
        <v>22.059000000000001</v>
      </c>
      <c r="S36" s="3">
        <v>19.734000000000002</v>
      </c>
      <c r="T36" s="3">
        <v>471.28399999999999</v>
      </c>
      <c r="U36" s="3">
        <v>21.491</v>
      </c>
      <c r="V36" s="3">
        <v>20.283999999999999</v>
      </c>
      <c r="W36" s="3">
        <v>445.65</v>
      </c>
      <c r="X36" s="3">
        <v>21.154</v>
      </c>
      <c r="Y36" s="3">
        <v>300.11200000000002</v>
      </c>
      <c r="Z36" s="3">
        <v>20.638999999999999</v>
      </c>
      <c r="AA36" s="3">
        <v>543.34100000000001</v>
      </c>
      <c r="AB36" s="3">
        <v>20.87</v>
      </c>
      <c r="AC36" s="3">
        <v>20.248999999999999</v>
      </c>
      <c r="AD36" s="3">
        <v>68.156999999999996</v>
      </c>
      <c r="AE36" s="3">
        <v>20.657</v>
      </c>
      <c r="AF36" s="3">
        <v>208.65899999999999</v>
      </c>
      <c r="AG36" s="3">
        <v>21.597000000000001</v>
      </c>
      <c r="AH36" s="3">
        <v>21.651</v>
      </c>
      <c r="AI36" s="3">
        <v>157.887</v>
      </c>
      <c r="AJ36" s="3">
        <v>22.323</v>
      </c>
      <c r="AK36" s="3">
        <v>313.78500000000003</v>
      </c>
      <c r="AL36" s="3">
        <v>20.817</v>
      </c>
      <c r="AM36" s="3">
        <v>163.05600000000001</v>
      </c>
      <c r="AN36" s="3">
        <v>20.585999999999999</v>
      </c>
      <c r="AO36" s="3">
        <v>20.975999999999999</v>
      </c>
    </row>
    <row r="37" spans="1:41" x14ac:dyDescent="0.3">
      <c r="A37" s="3">
        <v>36</v>
      </c>
      <c r="B37" s="51">
        <v>43263.536872800927</v>
      </c>
      <c r="C37" s="3">
        <v>132.83863600000001</v>
      </c>
      <c r="D37" s="3">
        <v>130.07295999999999</v>
      </c>
      <c r="E37" s="3">
        <v>164.71747400000001</v>
      </c>
      <c r="F37" s="3">
        <v>0.53540201300000001</v>
      </c>
      <c r="G37" s="3">
        <v>25.155999999999999</v>
      </c>
      <c r="H37" s="3">
        <v>9.8999999999999993E+37</v>
      </c>
      <c r="I37" s="3">
        <v>59.404000000000003</v>
      </c>
      <c r="J37" s="3">
        <v>160.65600000000001</v>
      </c>
      <c r="K37" s="3">
        <v>557.55799999999999</v>
      </c>
      <c r="L37" s="3">
        <v>25.155999999999999</v>
      </c>
      <c r="M37" s="3">
        <v>20.541</v>
      </c>
      <c r="N37" s="3">
        <v>550.303</v>
      </c>
      <c r="O37" s="3">
        <v>24.242999999999999</v>
      </c>
      <c r="P37" s="3">
        <v>45.218000000000004</v>
      </c>
      <c r="Q37" s="3">
        <v>383.07799999999997</v>
      </c>
      <c r="R37" s="3">
        <v>22.242999999999999</v>
      </c>
      <c r="S37" s="3">
        <v>19.831</v>
      </c>
      <c r="T37" s="3">
        <v>480.58300000000003</v>
      </c>
      <c r="U37" s="3">
        <v>21.552</v>
      </c>
      <c r="V37" s="3">
        <v>20.381</v>
      </c>
      <c r="W37" s="3">
        <v>511.21600000000001</v>
      </c>
      <c r="X37" s="3">
        <v>21.251000000000001</v>
      </c>
      <c r="Y37" s="3">
        <v>282.68599999999998</v>
      </c>
      <c r="Z37" s="3">
        <v>20.806999999999999</v>
      </c>
      <c r="AA37" s="3">
        <v>574.173</v>
      </c>
      <c r="AB37" s="3">
        <v>20.966999999999999</v>
      </c>
      <c r="AC37" s="3">
        <v>20.292999999999999</v>
      </c>
      <c r="AD37" s="3">
        <v>157.488</v>
      </c>
      <c r="AE37" s="3">
        <v>20.718</v>
      </c>
      <c r="AF37" s="3">
        <v>310.29000000000002</v>
      </c>
      <c r="AG37" s="3">
        <v>21.73</v>
      </c>
      <c r="AH37" s="3">
        <v>21.693999999999999</v>
      </c>
      <c r="AI37" s="3">
        <v>146.744</v>
      </c>
      <c r="AJ37" s="3">
        <v>22.646999999999998</v>
      </c>
      <c r="AK37" s="3">
        <v>330.827</v>
      </c>
      <c r="AL37" s="3">
        <v>20.86</v>
      </c>
      <c r="AM37" s="3">
        <v>97.867999999999995</v>
      </c>
      <c r="AN37" s="3">
        <v>20.63</v>
      </c>
      <c r="AO37" s="3">
        <v>21.02</v>
      </c>
    </row>
    <row r="38" spans="1:41" x14ac:dyDescent="0.3">
      <c r="A38" s="3">
        <v>37</v>
      </c>
      <c r="B38" s="51">
        <v>43263.536933101852</v>
      </c>
      <c r="C38" s="3">
        <v>132.80853400000001</v>
      </c>
      <c r="D38" s="3">
        <v>130.07947899999999</v>
      </c>
      <c r="E38" s="3">
        <v>164.72888900000001</v>
      </c>
      <c r="F38" s="3">
        <v>0.61785203799999999</v>
      </c>
      <c r="G38" s="3">
        <v>25.734999999999999</v>
      </c>
      <c r="H38" s="3">
        <v>9.8999999999999993E+37</v>
      </c>
      <c r="I38" s="3">
        <v>64.762</v>
      </c>
      <c r="J38" s="3">
        <v>160.56800000000001</v>
      </c>
      <c r="K38" s="3">
        <v>690.12300000000005</v>
      </c>
      <c r="L38" s="3">
        <v>25.823</v>
      </c>
      <c r="M38" s="3">
        <v>20.576000000000001</v>
      </c>
      <c r="N38" s="3">
        <v>585.923</v>
      </c>
      <c r="O38" s="3">
        <v>24.734999999999999</v>
      </c>
      <c r="P38" s="3">
        <v>67.430000000000007</v>
      </c>
      <c r="Q38" s="3">
        <v>341.79199999999997</v>
      </c>
      <c r="R38" s="3">
        <v>22.347999999999999</v>
      </c>
      <c r="S38" s="3">
        <v>19.777999999999999</v>
      </c>
      <c r="T38" s="3">
        <v>482.33600000000001</v>
      </c>
      <c r="U38" s="3">
        <v>21.623000000000001</v>
      </c>
      <c r="V38" s="3">
        <v>20.381</v>
      </c>
      <c r="W38" s="3">
        <v>447.46499999999997</v>
      </c>
      <c r="X38" s="3">
        <v>21.233000000000001</v>
      </c>
      <c r="Y38" s="3">
        <v>321.60899999999998</v>
      </c>
      <c r="Z38" s="3">
        <v>20.878</v>
      </c>
      <c r="AA38" s="3">
        <v>574.28899999999999</v>
      </c>
      <c r="AB38" s="3">
        <v>21.001999999999999</v>
      </c>
      <c r="AC38" s="3">
        <v>20.309999999999999</v>
      </c>
      <c r="AD38" s="3">
        <v>95.245999999999995</v>
      </c>
      <c r="AE38" s="3">
        <v>20.701000000000001</v>
      </c>
      <c r="AF38" s="3">
        <v>250.447</v>
      </c>
      <c r="AG38" s="3">
        <v>21.783000000000001</v>
      </c>
      <c r="AH38" s="3">
        <v>21.747</v>
      </c>
      <c r="AI38" s="3">
        <v>177.702</v>
      </c>
      <c r="AJ38" s="3">
        <v>22.927</v>
      </c>
      <c r="AK38" s="3">
        <v>364.26</v>
      </c>
      <c r="AL38" s="3">
        <v>20.878</v>
      </c>
      <c r="AM38" s="3">
        <v>168.268</v>
      </c>
      <c r="AN38" s="3">
        <v>20.594000000000001</v>
      </c>
      <c r="AO38" s="3">
        <v>21.001999999999999</v>
      </c>
    </row>
    <row r="39" spans="1:41" x14ac:dyDescent="0.3">
      <c r="A39" s="3">
        <v>38</v>
      </c>
      <c r="B39" s="51">
        <v>43263.536991782406</v>
      </c>
      <c r="C39" s="3">
        <v>132.81992099999999</v>
      </c>
      <c r="D39" s="3">
        <v>130.11042499999999</v>
      </c>
      <c r="E39" s="3">
        <v>164.68651199999999</v>
      </c>
      <c r="F39" s="3">
        <v>0.57662702600000004</v>
      </c>
      <c r="G39" s="3">
        <v>26.103999999999999</v>
      </c>
      <c r="H39" s="3">
        <v>9.8999999999999993E+37</v>
      </c>
      <c r="I39" s="3">
        <v>69.942999999999998</v>
      </c>
      <c r="J39" s="3">
        <v>172.815</v>
      </c>
      <c r="K39" s="3">
        <v>518.68399999999997</v>
      </c>
      <c r="L39" s="3">
        <v>26.49</v>
      </c>
      <c r="M39" s="3">
        <v>20.63</v>
      </c>
      <c r="N39" s="3">
        <v>538.67899999999997</v>
      </c>
      <c r="O39" s="3">
        <v>25.209</v>
      </c>
      <c r="P39" s="3">
        <v>42.408000000000001</v>
      </c>
      <c r="Q39" s="3">
        <v>432.16500000000002</v>
      </c>
      <c r="R39" s="3">
        <v>22.576000000000001</v>
      </c>
      <c r="S39" s="3">
        <v>19.867000000000001</v>
      </c>
      <c r="T39" s="3">
        <v>455.51</v>
      </c>
      <c r="U39" s="3">
        <v>21.747</v>
      </c>
      <c r="V39" s="3">
        <v>20.523</v>
      </c>
      <c r="W39" s="3">
        <v>461.04399999999998</v>
      </c>
      <c r="X39" s="3">
        <v>21.356999999999999</v>
      </c>
      <c r="Y39" s="3">
        <v>291.74599999999998</v>
      </c>
      <c r="Z39" s="3">
        <v>21.001999999999999</v>
      </c>
      <c r="AA39" s="3">
        <v>533.69000000000005</v>
      </c>
      <c r="AB39" s="3">
        <v>21.056000000000001</v>
      </c>
      <c r="AC39" s="3">
        <v>20.399000000000001</v>
      </c>
      <c r="AD39" s="3">
        <v>63.582000000000001</v>
      </c>
      <c r="AE39" s="3">
        <v>20.718</v>
      </c>
      <c r="AF39" s="3">
        <v>300.70299999999997</v>
      </c>
      <c r="AG39" s="3">
        <v>21.995999999999999</v>
      </c>
      <c r="AH39" s="3">
        <v>21.712</v>
      </c>
      <c r="AI39" s="3">
        <v>114.45099999999999</v>
      </c>
      <c r="AJ39" s="3">
        <v>23.347999999999999</v>
      </c>
      <c r="AK39" s="3">
        <v>326.27800000000002</v>
      </c>
      <c r="AL39" s="3">
        <v>20.878</v>
      </c>
      <c r="AM39" s="3">
        <v>108.033</v>
      </c>
      <c r="AN39" s="3">
        <v>20.63</v>
      </c>
      <c r="AO39" s="3">
        <v>21.056000000000001</v>
      </c>
    </row>
    <row r="40" spans="1:41" x14ac:dyDescent="0.3">
      <c r="A40" s="3">
        <v>39</v>
      </c>
      <c r="B40" s="51">
        <v>43263.537050115738</v>
      </c>
      <c r="C40" s="3">
        <v>132.82561999999999</v>
      </c>
      <c r="D40" s="3">
        <v>130.05911699999999</v>
      </c>
      <c r="E40" s="3">
        <v>164.75332900000001</v>
      </c>
      <c r="F40" s="3">
        <v>0.57662702600000004</v>
      </c>
      <c r="G40" s="3">
        <v>26.742000000000001</v>
      </c>
      <c r="H40" s="3">
        <v>9.8999999999999993E+37</v>
      </c>
      <c r="I40" s="3">
        <v>74.582999999999998</v>
      </c>
      <c r="J40" s="3">
        <v>207.964</v>
      </c>
      <c r="K40" s="3">
        <v>632.46799999999996</v>
      </c>
      <c r="L40" s="3">
        <v>27.093</v>
      </c>
      <c r="M40" s="3">
        <v>20.565999999999999</v>
      </c>
      <c r="N40" s="3">
        <v>554.88</v>
      </c>
      <c r="O40" s="3">
        <v>25.602</v>
      </c>
      <c r="P40" s="3">
        <v>60.064</v>
      </c>
      <c r="Q40" s="3">
        <v>407.01299999999998</v>
      </c>
      <c r="R40" s="3">
        <v>22.724</v>
      </c>
      <c r="S40" s="3">
        <v>19.891999999999999</v>
      </c>
      <c r="T40" s="3">
        <v>481.99200000000002</v>
      </c>
      <c r="U40" s="3">
        <v>21.843</v>
      </c>
      <c r="V40" s="3">
        <v>20.513000000000002</v>
      </c>
      <c r="W40" s="3">
        <v>430.548</v>
      </c>
      <c r="X40" s="3">
        <v>21.364000000000001</v>
      </c>
      <c r="Y40" s="3">
        <v>313.78300000000002</v>
      </c>
      <c r="Z40" s="3">
        <v>21.08</v>
      </c>
      <c r="AA40" s="3">
        <v>513.21100000000001</v>
      </c>
      <c r="AB40" s="3">
        <v>21.08</v>
      </c>
      <c r="AC40" s="3">
        <v>20.423999999999999</v>
      </c>
      <c r="AD40" s="3">
        <v>53.636000000000003</v>
      </c>
      <c r="AE40" s="3">
        <v>20.725000000000001</v>
      </c>
      <c r="AF40" s="3">
        <v>292.322</v>
      </c>
      <c r="AG40" s="3">
        <v>22.003</v>
      </c>
      <c r="AH40" s="3">
        <v>21.719000000000001</v>
      </c>
      <c r="AI40" s="3">
        <v>165.273</v>
      </c>
      <c r="AJ40" s="3">
        <v>23.724</v>
      </c>
      <c r="AK40" s="3">
        <v>399.96100000000001</v>
      </c>
      <c r="AL40" s="3">
        <v>20.956</v>
      </c>
      <c r="AM40" s="3">
        <v>110.884</v>
      </c>
      <c r="AN40" s="3">
        <v>20.655000000000001</v>
      </c>
      <c r="AO40" s="3">
        <v>21.027000000000001</v>
      </c>
    </row>
    <row r="41" spans="1:41" x14ac:dyDescent="0.3">
      <c r="A41" s="3">
        <v>40</v>
      </c>
      <c r="B41" s="51">
        <v>43263.537108217592</v>
      </c>
      <c r="C41" s="3">
        <v>132.78737699999999</v>
      </c>
      <c r="D41" s="3">
        <v>130.09821199999999</v>
      </c>
      <c r="E41" s="3">
        <v>164.731335</v>
      </c>
      <c r="F41" s="3">
        <v>0.57662702600000004</v>
      </c>
      <c r="G41" s="3">
        <v>27.486999999999998</v>
      </c>
      <c r="H41" s="3">
        <v>9.8999999999999993E+37</v>
      </c>
      <c r="I41" s="3">
        <v>78.811999999999998</v>
      </c>
      <c r="J41" s="3">
        <v>197.74299999999999</v>
      </c>
      <c r="K41" s="3">
        <v>784.56799999999998</v>
      </c>
      <c r="L41" s="3">
        <v>27.61</v>
      </c>
      <c r="M41" s="3">
        <v>20.591999999999999</v>
      </c>
      <c r="N41" s="3">
        <v>455.39</v>
      </c>
      <c r="O41" s="3">
        <v>25.943000000000001</v>
      </c>
      <c r="P41" s="3">
        <v>132.756</v>
      </c>
      <c r="Q41" s="3">
        <v>479.81200000000001</v>
      </c>
      <c r="R41" s="3">
        <v>22.855</v>
      </c>
      <c r="S41" s="3">
        <v>19.952999999999999</v>
      </c>
      <c r="T41" s="3">
        <v>483.98700000000002</v>
      </c>
      <c r="U41" s="3">
        <v>21.887</v>
      </c>
      <c r="V41" s="3">
        <v>20.538</v>
      </c>
      <c r="W41" s="3">
        <v>401.23200000000003</v>
      </c>
      <c r="X41" s="3">
        <v>21.443000000000001</v>
      </c>
      <c r="Y41" s="3">
        <v>404.58300000000003</v>
      </c>
      <c r="Z41" s="3">
        <v>21.195</v>
      </c>
      <c r="AA41" s="3">
        <v>405.97899999999998</v>
      </c>
      <c r="AB41" s="3">
        <v>21.123999999999999</v>
      </c>
      <c r="AC41" s="3">
        <v>20.484999999999999</v>
      </c>
      <c r="AD41" s="3">
        <v>76.385000000000005</v>
      </c>
      <c r="AE41" s="3">
        <v>20.734000000000002</v>
      </c>
      <c r="AF41" s="3">
        <v>214.874</v>
      </c>
      <c r="AG41" s="3">
        <v>22.152999999999999</v>
      </c>
      <c r="AH41" s="3">
        <v>21.763000000000002</v>
      </c>
      <c r="AI41" s="3">
        <v>154.477</v>
      </c>
      <c r="AJ41" s="3">
        <v>24.170999999999999</v>
      </c>
      <c r="AK41" s="3">
        <v>298.779</v>
      </c>
      <c r="AL41" s="3">
        <v>20.963999999999999</v>
      </c>
      <c r="AM41" s="3">
        <v>134.435</v>
      </c>
      <c r="AN41" s="3">
        <v>20.68</v>
      </c>
      <c r="AO41" s="3">
        <v>21.088000000000001</v>
      </c>
    </row>
    <row r="42" spans="1:41" x14ac:dyDescent="0.3">
      <c r="A42" s="3">
        <v>41</v>
      </c>
      <c r="B42" s="51">
        <v>43263.537166435184</v>
      </c>
      <c r="C42" s="3">
        <v>132.828867</v>
      </c>
      <c r="D42" s="3">
        <v>130.099841</v>
      </c>
      <c r="E42" s="3">
        <v>164.72725800000001</v>
      </c>
      <c r="F42" s="3">
        <v>0.57662702600000004</v>
      </c>
      <c r="G42" s="3">
        <v>28.196999999999999</v>
      </c>
      <c r="H42" s="3">
        <v>940.17</v>
      </c>
      <c r="I42" s="3">
        <v>82.887</v>
      </c>
      <c r="J42" s="3">
        <v>170.76</v>
      </c>
      <c r="K42" s="3">
        <v>571.55799999999999</v>
      </c>
      <c r="L42" s="3">
        <v>28.196999999999999</v>
      </c>
      <c r="M42" s="3">
        <v>20.687999999999999</v>
      </c>
      <c r="N42" s="3">
        <v>311.61099999999999</v>
      </c>
      <c r="O42" s="3">
        <v>26.337</v>
      </c>
      <c r="P42" s="3">
        <v>181.06899999999999</v>
      </c>
      <c r="Q42" s="3">
        <v>477.51400000000001</v>
      </c>
      <c r="R42" s="3">
        <v>23.02</v>
      </c>
      <c r="S42" s="3">
        <v>19.978999999999999</v>
      </c>
      <c r="T42" s="3">
        <v>437.495</v>
      </c>
      <c r="U42" s="3">
        <v>21.984000000000002</v>
      </c>
      <c r="V42" s="3">
        <v>20.617000000000001</v>
      </c>
      <c r="W42" s="3">
        <v>350.70800000000003</v>
      </c>
      <c r="X42" s="3">
        <v>21.54</v>
      </c>
      <c r="Y42" s="3">
        <v>463.858</v>
      </c>
      <c r="Z42" s="3">
        <v>21.238</v>
      </c>
      <c r="AA42" s="3">
        <v>308.80799999999999</v>
      </c>
      <c r="AB42" s="3">
        <v>21.114000000000001</v>
      </c>
      <c r="AC42" s="3">
        <v>20.545999999999999</v>
      </c>
      <c r="AD42" s="3">
        <v>115.081</v>
      </c>
      <c r="AE42" s="3">
        <v>20.759</v>
      </c>
      <c r="AF42" s="3">
        <v>112.599</v>
      </c>
      <c r="AG42" s="3">
        <v>22.353999999999999</v>
      </c>
      <c r="AH42" s="3">
        <v>21.734999999999999</v>
      </c>
      <c r="AI42" s="3">
        <v>173.38800000000001</v>
      </c>
      <c r="AJ42" s="3">
        <v>24.617000000000001</v>
      </c>
      <c r="AK42" s="3">
        <v>263.22899999999998</v>
      </c>
      <c r="AL42" s="3">
        <v>21.026</v>
      </c>
      <c r="AM42" s="3">
        <v>188.541</v>
      </c>
      <c r="AN42" s="3">
        <v>20.687999999999999</v>
      </c>
      <c r="AO42" s="3">
        <v>21.114000000000001</v>
      </c>
    </row>
    <row r="43" spans="1:41" x14ac:dyDescent="0.3">
      <c r="A43" s="3">
        <v>42</v>
      </c>
      <c r="B43" s="51">
        <v>43263.537224537038</v>
      </c>
      <c r="C43" s="3">
        <v>132.776794</v>
      </c>
      <c r="D43" s="3">
        <v>130.070516</v>
      </c>
      <c r="E43" s="3">
        <v>164.69711100000001</v>
      </c>
      <c r="F43" s="3">
        <v>0.53540201300000001</v>
      </c>
      <c r="G43" s="3">
        <v>29.065000000000001</v>
      </c>
      <c r="H43" s="3">
        <v>9.8999999999999993E+37</v>
      </c>
      <c r="I43" s="3">
        <v>86.638999999999996</v>
      </c>
      <c r="J43" s="3">
        <v>137.709</v>
      </c>
      <c r="K43" s="3">
        <v>258.34699999999998</v>
      </c>
      <c r="L43" s="3">
        <v>28.626999999999999</v>
      </c>
      <c r="M43" s="3">
        <v>20.785</v>
      </c>
      <c r="N43" s="3">
        <v>156.22800000000001</v>
      </c>
      <c r="O43" s="3">
        <v>26.556000000000001</v>
      </c>
      <c r="P43" s="3">
        <v>199.41300000000001</v>
      </c>
      <c r="Q43" s="3">
        <v>439.63</v>
      </c>
      <c r="R43" s="3">
        <v>23.081</v>
      </c>
      <c r="S43" s="3">
        <v>19.986999999999998</v>
      </c>
      <c r="T43" s="3">
        <v>409.74200000000002</v>
      </c>
      <c r="U43" s="3">
        <v>22.027000000000001</v>
      </c>
      <c r="V43" s="3">
        <v>20.626000000000001</v>
      </c>
      <c r="W43" s="3">
        <v>303.20299999999997</v>
      </c>
      <c r="X43" s="3">
        <v>21.565999999999999</v>
      </c>
      <c r="Y43" s="3">
        <v>487.642</v>
      </c>
      <c r="Z43" s="3">
        <v>21.318000000000001</v>
      </c>
      <c r="AA43" s="3">
        <v>275.35700000000003</v>
      </c>
      <c r="AB43" s="3">
        <v>21.158000000000001</v>
      </c>
      <c r="AC43" s="3">
        <v>20.661000000000001</v>
      </c>
      <c r="AD43" s="3">
        <v>141.512</v>
      </c>
      <c r="AE43" s="3">
        <v>20.821000000000002</v>
      </c>
      <c r="AF43" s="3">
        <v>0.55900000000000005</v>
      </c>
      <c r="AG43" s="3">
        <v>22.431999999999999</v>
      </c>
      <c r="AH43" s="3">
        <v>21.797000000000001</v>
      </c>
      <c r="AI43" s="3">
        <v>218.744</v>
      </c>
      <c r="AJ43" s="3">
        <v>25.064</v>
      </c>
      <c r="AK43" s="3">
        <v>247.50299999999999</v>
      </c>
      <c r="AL43" s="3">
        <v>21.033999999999999</v>
      </c>
      <c r="AM43" s="3">
        <v>221.131</v>
      </c>
      <c r="AN43" s="3">
        <v>20.731999999999999</v>
      </c>
      <c r="AO43" s="3">
        <v>21.175999999999998</v>
      </c>
    </row>
    <row r="44" spans="1:41" x14ac:dyDescent="0.3">
      <c r="A44" s="3">
        <v>43</v>
      </c>
      <c r="B44" s="51">
        <v>43263.537284837963</v>
      </c>
      <c r="C44" s="3">
        <v>132.80039300000001</v>
      </c>
      <c r="D44" s="3">
        <v>130.11856299999999</v>
      </c>
      <c r="E44" s="3">
        <v>164.69385</v>
      </c>
      <c r="F44" s="3">
        <v>0.57662702600000004</v>
      </c>
      <c r="G44" s="3">
        <v>29.556999999999999</v>
      </c>
      <c r="H44" s="3">
        <v>144.90899999999999</v>
      </c>
      <c r="I44" s="3">
        <v>90.100999999999999</v>
      </c>
      <c r="J44" s="3">
        <v>112.65900000000001</v>
      </c>
      <c r="K44" s="3">
        <v>48.485999999999997</v>
      </c>
      <c r="L44" s="3">
        <v>29.117999999999999</v>
      </c>
      <c r="M44" s="3">
        <v>20.838000000000001</v>
      </c>
      <c r="N44" s="3">
        <v>202.04499999999999</v>
      </c>
      <c r="O44" s="3">
        <v>26.783999999999999</v>
      </c>
      <c r="P44" s="3">
        <v>148.5</v>
      </c>
      <c r="Q44" s="3">
        <v>382.70299999999997</v>
      </c>
      <c r="R44" s="3">
        <v>23.204000000000001</v>
      </c>
      <c r="S44" s="3">
        <v>19.934000000000001</v>
      </c>
      <c r="T44" s="3">
        <v>379.54599999999999</v>
      </c>
      <c r="U44" s="3">
        <v>22.009</v>
      </c>
      <c r="V44" s="3">
        <v>20.571999999999999</v>
      </c>
      <c r="W44" s="3">
        <v>372.63099999999997</v>
      </c>
      <c r="X44" s="3">
        <v>21.495000000000001</v>
      </c>
      <c r="Y44" s="3">
        <v>370.58600000000001</v>
      </c>
      <c r="Z44" s="3">
        <v>21.193000000000001</v>
      </c>
      <c r="AA44" s="3">
        <v>366.661</v>
      </c>
      <c r="AB44" s="3">
        <v>21.087</v>
      </c>
      <c r="AC44" s="3">
        <v>20.643000000000001</v>
      </c>
      <c r="AD44" s="3">
        <v>130.86600000000001</v>
      </c>
      <c r="AE44" s="3">
        <v>20.75</v>
      </c>
      <c r="AF44" s="3">
        <v>93.203000000000003</v>
      </c>
      <c r="AG44" s="3">
        <v>22.555</v>
      </c>
      <c r="AH44" s="3">
        <v>21.707999999999998</v>
      </c>
      <c r="AI44" s="3">
        <v>162.10300000000001</v>
      </c>
      <c r="AJ44" s="3">
        <v>25.503</v>
      </c>
      <c r="AK44" s="3">
        <v>333.45800000000003</v>
      </c>
      <c r="AL44" s="3">
        <v>21.050999999999998</v>
      </c>
      <c r="AM44" s="3">
        <v>164.392</v>
      </c>
      <c r="AN44" s="3">
        <v>20.661000000000001</v>
      </c>
      <c r="AO44" s="3">
        <v>21.105</v>
      </c>
    </row>
    <row r="45" spans="1:41" x14ac:dyDescent="0.3">
      <c r="A45" s="3">
        <v>44</v>
      </c>
      <c r="B45" s="51">
        <v>43263.53734328704</v>
      </c>
      <c r="C45" s="3">
        <v>132.819107</v>
      </c>
      <c r="D45" s="3">
        <v>130.11694399999999</v>
      </c>
      <c r="E45" s="3">
        <v>164.712592</v>
      </c>
      <c r="F45" s="3">
        <v>0.53540201300000001</v>
      </c>
      <c r="G45" s="3">
        <v>30.224</v>
      </c>
      <c r="H45" s="3">
        <v>9.8999999999999993E+37</v>
      </c>
      <c r="I45" s="3">
        <v>93.802000000000007</v>
      </c>
      <c r="J45" s="3">
        <v>176.452</v>
      </c>
      <c r="K45" s="3">
        <v>389.65499999999997</v>
      </c>
      <c r="L45" s="3">
        <v>29.661999999999999</v>
      </c>
      <c r="M45" s="3">
        <v>21.033999999999999</v>
      </c>
      <c r="N45" s="3">
        <v>292.46600000000001</v>
      </c>
      <c r="O45" s="3">
        <v>27.135000000000002</v>
      </c>
      <c r="P45" s="3">
        <v>147.19800000000001</v>
      </c>
      <c r="Q45" s="3">
        <v>295.399</v>
      </c>
      <c r="R45" s="3">
        <v>23.344000000000001</v>
      </c>
      <c r="S45" s="3">
        <v>19.986999999999998</v>
      </c>
      <c r="T45" s="3">
        <v>445.42</v>
      </c>
      <c r="U45" s="3">
        <v>22.08</v>
      </c>
      <c r="V45" s="3">
        <v>20.713999999999999</v>
      </c>
      <c r="W45" s="3">
        <v>313.19099999999997</v>
      </c>
      <c r="X45" s="3">
        <v>21.619</v>
      </c>
      <c r="Y45" s="3">
        <v>348.86599999999999</v>
      </c>
      <c r="Z45" s="3">
        <v>21.353000000000002</v>
      </c>
      <c r="AA45" s="3">
        <v>364.036</v>
      </c>
      <c r="AB45" s="3">
        <v>21.14</v>
      </c>
      <c r="AC45" s="3">
        <v>20.766999999999999</v>
      </c>
      <c r="AD45" s="3">
        <v>56.735999999999997</v>
      </c>
      <c r="AE45" s="3">
        <v>20.821000000000002</v>
      </c>
      <c r="AF45" s="3">
        <v>109.35599999999999</v>
      </c>
      <c r="AG45" s="3">
        <v>22.713000000000001</v>
      </c>
      <c r="AH45" s="3">
        <v>21.742999999999999</v>
      </c>
      <c r="AI45" s="3">
        <v>187.072</v>
      </c>
      <c r="AJ45" s="3">
        <v>26.064</v>
      </c>
      <c r="AK45" s="3">
        <v>348.459</v>
      </c>
      <c r="AL45" s="3">
        <v>21.14</v>
      </c>
      <c r="AM45" s="3">
        <v>223.87100000000001</v>
      </c>
      <c r="AN45" s="3">
        <v>20.661000000000001</v>
      </c>
      <c r="AO45" s="3">
        <v>21.210999999999999</v>
      </c>
    </row>
    <row r="46" spans="1:41" x14ac:dyDescent="0.3">
      <c r="A46" s="3">
        <v>45</v>
      </c>
      <c r="B46" s="51">
        <v>43263.537401504633</v>
      </c>
      <c r="C46" s="3">
        <v>132.80120700000001</v>
      </c>
      <c r="D46" s="3">
        <v>130.09821199999999</v>
      </c>
      <c r="E46" s="3">
        <v>164.67999900000001</v>
      </c>
      <c r="F46" s="3">
        <v>0.57662702600000004</v>
      </c>
      <c r="G46" s="3">
        <v>30.434000000000001</v>
      </c>
      <c r="H46" s="3">
        <v>9.8999999999999993E+37</v>
      </c>
      <c r="I46" s="3">
        <v>96.835999999999999</v>
      </c>
      <c r="J46" s="3">
        <v>189.50899999999999</v>
      </c>
      <c r="K46" s="3">
        <v>382.55099999999999</v>
      </c>
      <c r="L46" s="3">
        <v>30.170999999999999</v>
      </c>
      <c r="M46" s="3">
        <v>21.122</v>
      </c>
      <c r="N46" s="3">
        <v>380.91399999999999</v>
      </c>
      <c r="O46" s="3">
        <v>27.398</v>
      </c>
      <c r="P46" s="3">
        <v>101.515</v>
      </c>
      <c r="Q46" s="3">
        <v>225.32</v>
      </c>
      <c r="R46" s="3">
        <v>23.52</v>
      </c>
      <c r="S46" s="3">
        <v>20.004999999999999</v>
      </c>
      <c r="T46" s="3">
        <v>470.68599999999998</v>
      </c>
      <c r="U46" s="3">
        <v>22.151</v>
      </c>
      <c r="V46" s="3">
        <v>20.75</v>
      </c>
      <c r="W46" s="3">
        <v>337.69099999999997</v>
      </c>
      <c r="X46" s="3">
        <v>21.637</v>
      </c>
      <c r="Y46" s="3">
        <v>304.19799999999998</v>
      </c>
      <c r="Z46" s="3">
        <v>21.370999999999999</v>
      </c>
      <c r="AA46" s="3">
        <v>437.637</v>
      </c>
      <c r="AB46" s="3">
        <v>21.158000000000001</v>
      </c>
      <c r="AC46" s="3">
        <v>20.873999999999999</v>
      </c>
      <c r="AD46" s="3">
        <v>40.686999999999998</v>
      </c>
      <c r="AE46" s="3">
        <v>20.873999999999999</v>
      </c>
      <c r="AF46" s="3">
        <v>185.453</v>
      </c>
      <c r="AG46" s="3">
        <v>22.853000000000002</v>
      </c>
      <c r="AH46" s="3">
        <v>21.760999999999999</v>
      </c>
      <c r="AI46" s="3">
        <v>201.03100000000001</v>
      </c>
      <c r="AJ46" s="3">
        <v>26.556000000000001</v>
      </c>
      <c r="AK46" s="3">
        <v>385.80799999999999</v>
      </c>
      <c r="AL46" s="3">
        <v>21.175999999999998</v>
      </c>
      <c r="AM46" s="3">
        <v>204.458</v>
      </c>
      <c r="AN46" s="3">
        <v>20.713999999999999</v>
      </c>
      <c r="AO46" s="3">
        <v>21.282</v>
      </c>
    </row>
    <row r="47" spans="1:41" x14ac:dyDescent="0.3">
      <c r="A47" s="3">
        <v>46</v>
      </c>
      <c r="B47" s="51">
        <v>43263.537459606479</v>
      </c>
      <c r="C47" s="3">
        <v>132.79225199999999</v>
      </c>
      <c r="D47" s="3">
        <v>130.105536</v>
      </c>
      <c r="E47" s="3">
        <v>164.70607000000001</v>
      </c>
      <c r="F47" s="3">
        <v>0.61785203799999999</v>
      </c>
      <c r="G47" s="3">
        <v>30.417000000000002</v>
      </c>
      <c r="H47" s="3">
        <v>9.8999999999999993E+37</v>
      </c>
      <c r="I47" s="3">
        <v>99.55</v>
      </c>
      <c r="J47" s="3">
        <v>216.977</v>
      </c>
      <c r="K47" s="3">
        <v>525.87599999999998</v>
      </c>
      <c r="L47" s="3">
        <v>30.591999999999999</v>
      </c>
      <c r="M47" s="3">
        <v>21.158000000000001</v>
      </c>
      <c r="N47" s="3">
        <v>467.96100000000001</v>
      </c>
      <c r="O47" s="3">
        <v>27.696000000000002</v>
      </c>
      <c r="P47" s="3">
        <v>101.584</v>
      </c>
      <c r="Q47" s="3">
        <v>274.00700000000001</v>
      </c>
      <c r="R47" s="3">
        <v>23.608000000000001</v>
      </c>
      <c r="S47" s="3">
        <v>20.004999999999999</v>
      </c>
      <c r="T47" s="3">
        <v>493.97699999999998</v>
      </c>
      <c r="U47" s="3">
        <v>22.186</v>
      </c>
      <c r="V47" s="3">
        <v>20.713999999999999</v>
      </c>
      <c r="W47" s="3">
        <v>408.38099999999997</v>
      </c>
      <c r="X47" s="3">
        <v>21.619</v>
      </c>
      <c r="Y47" s="3">
        <v>264.42099999999999</v>
      </c>
      <c r="Z47" s="3">
        <v>21.263999999999999</v>
      </c>
      <c r="AA47" s="3">
        <v>449.03300000000002</v>
      </c>
      <c r="AB47" s="3">
        <v>21.14</v>
      </c>
      <c r="AC47" s="3">
        <v>20.891999999999999</v>
      </c>
      <c r="AD47" s="3">
        <v>43.74</v>
      </c>
      <c r="AE47" s="3">
        <v>20.821000000000002</v>
      </c>
      <c r="AF47" s="3">
        <v>259.18200000000002</v>
      </c>
      <c r="AG47" s="3">
        <v>23.010999999999999</v>
      </c>
      <c r="AH47" s="3">
        <v>21.742999999999999</v>
      </c>
      <c r="AI47" s="3">
        <v>145.89500000000001</v>
      </c>
      <c r="AJ47" s="3">
        <v>27.1</v>
      </c>
      <c r="AK47" s="3">
        <v>368.1</v>
      </c>
      <c r="AL47" s="3">
        <v>21.193000000000001</v>
      </c>
      <c r="AM47" s="3">
        <v>160.404</v>
      </c>
      <c r="AN47" s="3">
        <v>20.678999999999998</v>
      </c>
      <c r="AO47" s="3">
        <v>21.247</v>
      </c>
    </row>
    <row r="48" spans="1:41" x14ac:dyDescent="0.3">
      <c r="A48" s="3">
        <v>47</v>
      </c>
      <c r="B48" s="51">
        <v>43263.537517708333</v>
      </c>
      <c r="C48" s="3">
        <v>132.851652</v>
      </c>
      <c r="D48" s="3">
        <v>130.10309100000001</v>
      </c>
      <c r="E48" s="3">
        <v>164.68895800000001</v>
      </c>
      <c r="F48" s="3">
        <v>0.61785203799999999</v>
      </c>
      <c r="G48" s="3">
        <v>30.768000000000001</v>
      </c>
      <c r="H48" s="3">
        <v>9.8999999999999993E+37</v>
      </c>
      <c r="I48" s="3">
        <v>101.89400000000001</v>
      </c>
      <c r="J48" s="3">
        <v>229.363</v>
      </c>
      <c r="K48" s="3">
        <v>640.86699999999996</v>
      </c>
      <c r="L48" s="3">
        <v>31.170999999999999</v>
      </c>
      <c r="M48" s="3">
        <v>21.335000000000001</v>
      </c>
      <c r="N48" s="3">
        <v>519.56500000000005</v>
      </c>
      <c r="O48" s="3">
        <v>28.135000000000002</v>
      </c>
      <c r="P48" s="3">
        <v>81.22</v>
      </c>
      <c r="Q48" s="3">
        <v>268.20800000000003</v>
      </c>
      <c r="R48" s="3">
        <v>23.818000000000001</v>
      </c>
      <c r="S48" s="3">
        <v>20.111000000000001</v>
      </c>
      <c r="T48" s="3">
        <v>501.096</v>
      </c>
      <c r="U48" s="3">
        <v>22.309000000000001</v>
      </c>
      <c r="V48" s="3">
        <v>20.838000000000001</v>
      </c>
      <c r="W48" s="3">
        <v>452.84699999999998</v>
      </c>
      <c r="X48" s="3">
        <v>21.672000000000001</v>
      </c>
      <c r="Y48" s="3">
        <v>289.67500000000001</v>
      </c>
      <c r="Z48" s="3">
        <v>21.423999999999999</v>
      </c>
      <c r="AA48" s="3">
        <v>486.37299999999999</v>
      </c>
      <c r="AB48" s="3">
        <v>21.210999999999999</v>
      </c>
      <c r="AC48" s="3">
        <v>20.963000000000001</v>
      </c>
      <c r="AD48" s="3">
        <v>44.642000000000003</v>
      </c>
      <c r="AE48" s="3">
        <v>20.838000000000001</v>
      </c>
      <c r="AF48" s="3">
        <v>294.59300000000002</v>
      </c>
      <c r="AG48" s="3">
        <v>23.186</v>
      </c>
      <c r="AH48" s="3">
        <v>21.725999999999999</v>
      </c>
      <c r="AI48" s="3">
        <v>163.46799999999999</v>
      </c>
      <c r="AJ48" s="3">
        <v>27.661000000000001</v>
      </c>
      <c r="AK48" s="3">
        <v>415.40600000000001</v>
      </c>
      <c r="AL48" s="3">
        <v>21.282</v>
      </c>
      <c r="AM48" s="3">
        <v>91.231999999999999</v>
      </c>
      <c r="AN48" s="3">
        <v>20.731999999999999</v>
      </c>
      <c r="AO48" s="3">
        <v>21.247</v>
      </c>
    </row>
    <row r="49" spans="1:41" x14ac:dyDescent="0.3">
      <c r="A49" s="3">
        <v>48</v>
      </c>
      <c r="B49" s="51">
        <v>43263.537575925926</v>
      </c>
      <c r="C49" s="3">
        <v>132.79794999999999</v>
      </c>
      <c r="D49" s="3">
        <v>130.08192399999999</v>
      </c>
      <c r="E49" s="3">
        <v>164.69873200000001</v>
      </c>
      <c r="F49" s="3">
        <v>0.57662702600000004</v>
      </c>
      <c r="G49" s="3">
        <v>31.196999999999999</v>
      </c>
      <c r="H49" s="3">
        <v>9.8999999999999993E+37</v>
      </c>
      <c r="I49" s="3">
        <v>105.348</v>
      </c>
      <c r="J49" s="3">
        <v>258.77199999999999</v>
      </c>
      <c r="K49" s="3">
        <v>732.28499999999997</v>
      </c>
      <c r="L49" s="3">
        <v>31.741</v>
      </c>
      <c r="M49" s="3">
        <v>21.431999999999999</v>
      </c>
      <c r="N49" s="3">
        <v>474.70499999999998</v>
      </c>
      <c r="O49" s="3">
        <v>28.442</v>
      </c>
      <c r="P49" s="3">
        <v>127.395</v>
      </c>
      <c r="Q49" s="3">
        <v>323.01</v>
      </c>
      <c r="R49" s="3">
        <v>24.071999999999999</v>
      </c>
      <c r="S49" s="3">
        <v>20.190000000000001</v>
      </c>
      <c r="T49" s="3">
        <v>467.85199999999998</v>
      </c>
      <c r="U49" s="3">
        <v>22.44</v>
      </c>
      <c r="V49" s="3">
        <v>20.864000000000001</v>
      </c>
      <c r="W49" s="3">
        <v>377.49099999999999</v>
      </c>
      <c r="X49" s="3">
        <v>21.84</v>
      </c>
      <c r="Y49" s="3">
        <v>338.26</v>
      </c>
      <c r="Z49" s="3">
        <v>21.556000000000001</v>
      </c>
      <c r="AA49" s="3">
        <v>434.98200000000003</v>
      </c>
      <c r="AB49" s="3">
        <v>21.29</v>
      </c>
      <c r="AC49" s="3">
        <v>21.13</v>
      </c>
      <c r="AD49" s="3">
        <v>51.244</v>
      </c>
      <c r="AE49" s="3">
        <v>20.952999999999999</v>
      </c>
      <c r="AF49" s="3">
        <v>248.99799999999999</v>
      </c>
      <c r="AG49" s="3">
        <v>23.51</v>
      </c>
      <c r="AH49" s="3">
        <v>21.876000000000001</v>
      </c>
      <c r="AI49" s="3">
        <v>156.46600000000001</v>
      </c>
      <c r="AJ49" s="3">
        <v>28.248000000000001</v>
      </c>
      <c r="AK49" s="3">
        <v>392.447</v>
      </c>
      <c r="AL49" s="3">
        <v>21.396999999999998</v>
      </c>
      <c r="AM49" s="3">
        <v>95.884</v>
      </c>
      <c r="AN49" s="3">
        <v>20.864000000000001</v>
      </c>
      <c r="AO49" s="3">
        <v>21.361000000000001</v>
      </c>
    </row>
    <row r="50" spans="1:41" x14ac:dyDescent="0.3">
      <c r="A50" s="3">
        <v>49</v>
      </c>
      <c r="B50" s="51">
        <v>43263.537636574074</v>
      </c>
      <c r="C50" s="3">
        <v>132.80771999999999</v>
      </c>
      <c r="D50" s="3">
        <v>130.138925</v>
      </c>
      <c r="E50" s="3">
        <v>164.69466499999999</v>
      </c>
      <c r="F50" s="3">
        <v>0.61785203799999999</v>
      </c>
      <c r="G50" s="3">
        <v>32.433</v>
      </c>
      <c r="H50" s="3">
        <v>1135.885</v>
      </c>
      <c r="I50" s="3">
        <v>108.527</v>
      </c>
      <c r="J50" s="3">
        <v>208.501</v>
      </c>
      <c r="K50" s="3">
        <v>552.58299999999997</v>
      </c>
      <c r="L50" s="3">
        <v>32.398000000000003</v>
      </c>
      <c r="M50" s="3">
        <v>21.334</v>
      </c>
      <c r="N50" s="3">
        <v>271.51299999999998</v>
      </c>
      <c r="O50" s="3">
        <v>28.66</v>
      </c>
      <c r="P50" s="3">
        <v>188.26300000000001</v>
      </c>
      <c r="Q50" s="3">
        <v>383.78100000000001</v>
      </c>
      <c r="R50" s="3">
        <v>24.167999999999999</v>
      </c>
      <c r="S50" s="3">
        <v>20.163</v>
      </c>
      <c r="T50" s="3">
        <v>402.66</v>
      </c>
      <c r="U50" s="3">
        <v>22.465</v>
      </c>
      <c r="V50" s="3">
        <v>20.800999999999998</v>
      </c>
      <c r="W50" s="3">
        <v>340.92</v>
      </c>
      <c r="X50" s="3">
        <v>21.812999999999999</v>
      </c>
      <c r="Y50" s="3">
        <v>433.44900000000001</v>
      </c>
      <c r="Z50" s="3">
        <v>21.652999999999999</v>
      </c>
      <c r="AA50" s="3">
        <v>325.83</v>
      </c>
      <c r="AB50" s="3">
        <v>21.28</v>
      </c>
      <c r="AC50" s="3">
        <v>21.245000000000001</v>
      </c>
      <c r="AD50" s="3">
        <v>86.671999999999997</v>
      </c>
      <c r="AE50" s="3">
        <v>20.872</v>
      </c>
      <c r="AF50" s="3">
        <v>118.542</v>
      </c>
      <c r="AG50" s="3">
        <v>23.658999999999999</v>
      </c>
      <c r="AH50" s="3">
        <v>21.759</v>
      </c>
      <c r="AI50" s="3">
        <v>195.14400000000001</v>
      </c>
      <c r="AJ50" s="3">
        <v>28.800999999999998</v>
      </c>
      <c r="AK50" s="3">
        <v>312.71100000000001</v>
      </c>
      <c r="AL50" s="3">
        <v>21.369</v>
      </c>
      <c r="AM50" s="3">
        <v>147.108</v>
      </c>
      <c r="AN50" s="3">
        <v>20.818999999999999</v>
      </c>
      <c r="AO50" s="3">
        <v>21.334</v>
      </c>
    </row>
    <row r="51" spans="1:41" x14ac:dyDescent="0.3">
      <c r="A51" s="3">
        <v>50</v>
      </c>
      <c r="B51" s="51">
        <v>43263.537694675928</v>
      </c>
      <c r="C51" s="3">
        <v>132.779236</v>
      </c>
      <c r="D51" s="3">
        <v>130.10961</v>
      </c>
      <c r="E51" s="3">
        <v>164.68569600000001</v>
      </c>
      <c r="F51" s="3">
        <v>0.61785203799999999</v>
      </c>
      <c r="G51" s="3">
        <v>33.222999999999999</v>
      </c>
      <c r="H51" s="3">
        <v>84.516000000000005</v>
      </c>
      <c r="I51" s="3">
        <v>112.60599999999999</v>
      </c>
      <c r="J51" s="3">
        <v>124.99</v>
      </c>
      <c r="K51" s="3">
        <v>199.90899999999999</v>
      </c>
      <c r="L51" s="3">
        <v>33.118000000000002</v>
      </c>
      <c r="M51" s="3">
        <v>21.475999999999999</v>
      </c>
      <c r="N51" s="3">
        <v>121.979</v>
      </c>
      <c r="O51" s="3">
        <v>29.116</v>
      </c>
      <c r="P51" s="3">
        <v>157.14599999999999</v>
      </c>
      <c r="Q51" s="3">
        <v>366.72800000000001</v>
      </c>
      <c r="R51" s="3">
        <v>24.324999999999999</v>
      </c>
      <c r="S51" s="3">
        <v>20.163</v>
      </c>
      <c r="T51" s="3">
        <v>280.87200000000001</v>
      </c>
      <c r="U51" s="3">
        <v>22.623000000000001</v>
      </c>
      <c r="V51" s="3">
        <v>20.818999999999999</v>
      </c>
      <c r="W51" s="3">
        <v>352.22399999999999</v>
      </c>
      <c r="X51" s="3">
        <v>21.901</v>
      </c>
      <c r="Y51" s="3">
        <v>350.375</v>
      </c>
      <c r="Z51" s="3">
        <v>21.635000000000002</v>
      </c>
      <c r="AA51" s="3">
        <v>276.53300000000002</v>
      </c>
      <c r="AB51" s="3">
        <v>21.315999999999999</v>
      </c>
      <c r="AC51" s="3">
        <v>21.369</v>
      </c>
      <c r="AD51" s="3">
        <v>141.93299999999999</v>
      </c>
      <c r="AE51" s="3">
        <v>20.908000000000001</v>
      </c>
      <c r="AF51" s="3">
        <v>67.527000000000001</v>
      </c>
      <c r="AG51" s="3">
        <v>23.922000000000001</v>
      </c>
      <c r="AH51" s="3">
        <v>21.777000000000001</v>
      </c>
      <c r="AI51" s="3">
        <v>200.42500000000001</v>
      </c>
      <c r="AJ51" s="3">
        <v>29.414999999999999</v>
      </c>
      <c r="AK51" s="3">
        <v>320.46199999999999</v>
      </c>
      <c r="AL51" s="3">
        <v>21.44</v>
      </c>
      <c r="AM51" s="3">
        <v>136.70500000000001</v>
      </c>
      <c r="AN51" s="3">
        <v>20.837</v>
      </c>
      <c r="AO51" s="3">
        <v>21.44</v>
      </c>
    </row>
    <row r="52" spans="1:41" x14ac:dyDescent="0.3">
      <c r="A52" s="3">
        <v>51</v>
      </c>
      <c r="B52" s="51">
        <v>43263.537752893521</v>
      </c>
      <c r="C52" s="3">
        <v>132.77110500000001</v>
      </c>
      <c r="D52" s="3">
        <v>130.105536</v>
      </c>
      <c r="E52" s="3">
        <v>164.714223</v>
      </c>
      <c r="F52" s="3">
        <v>0.57662702600000004</v>
      </c>
      <c r="G52" s="3">
        <v>33.679000000000002</v>
      </c>
      <c r="H52" s="3">
        <v>436.88200000000001</v>
      </c>
      <c r="I52" s="3">
        <v>116.233</v>
      </c>
      <c r="J52" s="3">
        <v>104.202</v>
      </c>
      <c r="K52" s="3">
        <v>10.617000000000001</v>
      </c>
      <c r="L52" s="3">
        <v>33.625999999999998</v>
      </c>
      <c r="M52" s="3">
        <v>21.564</v>
      </c>
      <c r="N52" s="3">
        <v>190.16499999999999</v>
      </c>
      <c r="O52" s="3">
        <v>29.555</v>
      </c>
      <c r="P52" s="3">
        <v>64.363</v>
      </c>
      <c r="Q52" s="3">
        <v>242.26900000000001</v>
      </c>
      <c r="R52" s="3">
        <v>24.501000000000001</v>
      </c>
      <c r="S52" s="3">
        <v>20.163</v>
      </c>
      <c r="T52" s="3">
        <v>307.15699999999998</v>
      </c>
      <c r="U52" s="3">
        <v>22.658000000000001</v>
      </c>
      <c r="V52" s="3">
        <v>20.908000000000001</v>
      </c>
      <c r="W52" s="3">
        <v>393.01100000000002</v>
      </c>
      <c r="X52" s="3">
        <v>21.954999999999998</v>
      </c>
      <c r="Y52" s="3">
        <v>254.63800000000001</v>
      </c>
      <c r="Z52" s="3">
        <v>21.582000000000001</v>
      </c>
      <c r="AA52" s="3">
        <v>388.928</v>
      </c>
      <c r="AB52" s="3">
        <v>21.315999999999999</v>
      </c>
      <c r="AC52" s="3">
        <v>21.475999999999999</v>
      </c>
      <c r="AD52" s="3">
        <v>136.548</v>
      </c>
      <c r="AE52" s="3">
        <v>20.960999999999999</v>
      </c>
      <c r="AF52" s="3">
        <v>152.297</v>
      </c>
      <c r="AG52" s="3">
        <v>24.184999999999999</v>
      </c>
      <c r="AH52" s="3">
        <v>21.759</v>
      </c>
      <c r="AI52" s="3">
        <v>193.45500000000001</v>
      </c>
      <c r="AJ52" s="3">
        <v>30.029</v>
      </c>
      <c r="AK52" s="3">
        <v>365.64400000000001</v>
      </c>
      <c r="AL52" s="3">
        <v>21.529</v>
      </c>
      <c r="AM52" s="3">
        <v>114.081</v>
      </c>
      <c r="AN52" s="3">
        <v>20.872</v>
      </c>
      <c r="AO52" s="3">
        <v>21.492999999999999</v>
      </c>
    </row>
    <row r="53" spans="1:41" x14ac:dyDescent="0.3">
      <c r="A53" s="3">
        <v>52</v>
      </c>
      <c r="B53" s="51">
        <v>43263.537810995367</v>
      </c>
      <c r="C53" s="3">
        <v>132.781678</v>
      </c>
      <c r="D53" s="3">
        <v>130.136481</v>
      </c>
      <c r="E53" s="3">
        <v>164.73052000000001</v>
      </c>
      <c r="F53" s="3">
        <v>0.61785203799999999</v>
      </c>
      <c r="G53" s="3">
        <v>34.451000000000001</v>
      </c>
      <c r="H53" s="3">
        <v>9.8999999999999993E+37</v>
      </c>
      <c r="I53" s="3">
        <v>120.88500000000001</v>
      </c>
      <c r="J53" s="3">
        <v>108.458</v>
      </c>
      <c r="K53" s="3">
        <v>370.39800000000002</v>
      </c>
      <c r="L53" s="3">
        <v>34.1</v>
      </c>
      <c r="M53" s="3">
        <v>21.6</v>
      </c>
      <c r="N53" s="3">
        <v>329.11799999999999</v>
      </c>
      <c r="O53" s="3">
        <v>29.870999999999999</v>
      </c>
      <c r="P53" s="3">
        <v>17.448</v>
      </c>
      <c r="Q53" s="3">
        <v>284.00700000000001</v>
      </c>
      <c r="R53" s="3">
        <v>24.640999999999998</v>
      </c>
      <c r="S53" s="3">
        <v>20.126999999999999</v>
      </c>
      <c r="T53" s="3">
        <v>356.93900000000002</v>
      </c>
      <c r="U53" s="3">
        <v>22.693000000000001</v>
      </c>
      <c r="V53" s="3">
        <v>20.89</v>
      </c>
      <c r="W53" s="3">
        <v>473.97699999999998</v>
      </c>
      <c r="X53" s="3">
        <v>21.972000000000001</v>
      </c>
      <c r="Y53" s="3">
        <v>224.435</v>
      </c>
      <c r="Z53" s="3">
        <v>21.670999999999999</v>
      </c>
      <c r="AA53" s="3">
        <v>480.86099999999999</v>
      </c>
      <c r="AB53" s="3">
        <v>21.315999999999999</v>
      </c>
      <c r="AC53" s="3">
        <v>21.529</v>
      </c>
      <c r="AD53" s="3">
        <v>137.37299999999999</v>
      </c>
      <c r="AE53" s="3">
        <v>20.925999999999998</v>
      </c>
      <c r="AF53" s="3">
        <v>266.47300000000001</v>
      </c>
      <c r="AG53" s="3">
        <v>24.431000000000001</v>
      </c>
      <c r="AH53" s="3">
        <v>21.706</v>
      </c>
      <c r="AI53" s="3">
        <v>153.607</v>
      </c>
      <c r="AJ53" s="3">
        <v>30.573</v>
      </c>
      <c r="AK53" s="3">
        <v>384.79399999999998</v>
      </c>
      <c r="AL53" s="3">
        <v>21.547000000000001</v>
      </c>
      <c r="AM53" s="3">
        <v>42.125</v>
      </c>
      <c r="AN53" s="3">
        <v>20.818999999999999</v>
      </c>
      <c r="AO53" s="3">
        <v>21.44</v>
      </c>
    </row>
    <row r="54" spans="1:41" x14ac:dyDescent="0.3">
      <c r="A54" s="3">
        <v>53</v>
      </c>
      <c r="B54" s="51">
        <v>43263.537869097221</v>
      </c>
      <c r="C54" s="3">
        <v>132.74180699999999</v>
      </c>
      <c r="D54" s="3">
        <v>130.14055500000001</v>
      </c>
      <c r="E54" s="3">
        <v>164.71502799999999</v>
      </c>
      <c r="F54" s="3">
        <v>0.57662702600000004</v>
      </c>
      <c r="G54" s="3">
        <v>34.767000000000003</v>
      </c>
      <c r="H54" s="3">
        <v>9.8999999999999993E+37</v>
      </c>
      <c r="I54" s="3">
        <v>124.71</v>
      </c>
      <c r="J54" s="3">
        <v>140.03100000000001</v>
      </c>
      <c r="K54" s="3">
        <v>567.02700000000004</v>
      </c>
      <c r="L54" s="3">
        <v>34.661999999999999</v>
      </c>
      <c r="M54" s="3">
        <v>21.652999999999999</v>
      </c>
      <c r="N54" s="3">
        <v>362.40899999999999</v>
      </c>
      <c r="O54" s="3">
        <v>30.187000000000001</v>
      </c>
      <c r="P54" s="3">
        <v>3.778</v>
      </c>
      <c r="Q54" s="3">
        <v>314.21499999999997</v>
      </c>
      <c r="R54" s="3">
        <v>24.747</v>
      </c>
      <c r="S54" s="3">
        <v>20.268999999999998</v>
      </c>
      <c r="T54" s="3">
        <v>330.36200000000002</v>
      </c>
      <c r="U54" s="3">
        <v>22.710999999999999</v>
      </c>
      <c r="V54" s="3">
        <v>20.925999999999998</v>
      </c>
      <c r="W54" s="3">
        <v>476.28300000000002</v>
      </c>
      <c r="X54" s="3">
        <v>22.042999999999999</v>
      </c>
      <c r="Y54" s="3">
        <v>213.114</v>
      </c>
      <c r="Z54" s="3">
        <v>21.689</v>
      </c>
      <c r="AA54" s="3">
        <v>449.31599999999997</v>
      </c>
      <c r="AB54" s="3">
        <v>21.405000000000001</v>
      </c>
      <c r="AC54" s="3">
        <v>21.706</v>
      </c>
      <c r="AD54" s="3">
        <v>171.38800000000001</v>
      </c>
      <c r="AE54" s="3">
        <v>20.908000000000001</v>
      </c>
      <c r="AF54" s="3">
        <v>289.036</v>
      </c>
      <c r="AG54" s="3">
        <v>24.747</v>
      </c>
      <c r="AH54" s="3">
        <v>21.759</v>
      </c>
      <c r="AI54" s="3">
        <v>142.07300000000001</v>
      </c>
      <c r="AJ54" s="3">
        <v>31.099</v>
      </c>
      <c r="AK54" s="3">
        <v>369.43400000000003</v>
      </c>
      <c r="AL54" s="3">
        <v>21.617999999999999</v>
      </c>
      <c r="AM54" s="3">
        <v>3.6349999999999998</v>
      </c>
      <c r="AN54" s="3">
        <v>20.855</v>
      </c>
      <c r="AO54" s="3">
        <v>21.529</v>
      </c>
    </row>
    <row r="55" spans="1:41" x14ac:dyDescent="0.3">
      <c r="A55" s="3">
        <v>54</v>
      </c>
      <c r="B55" s="51">
        <v>43263.537927199075</v>
      </c>
      <c r="C55" s="3">
        <v>132.77029099999999</v>
      </c>
      <c r="D55" s="3">
        <v>130.097397</v>
      </c>
      <c r="E55" s="3">
        <v>164.66288700000001</v>
      </c>
      <c r="F55" s="3">
        <v>0.57662702600000004</v>
      </c>
      <c r="G55" s="3">
        <v>35.273000000000003</v>
      </c>
      <c r="H55" s="3">
        <v>999.53599999999994</v>
      </c>
      <c r="I55" s="3">
        <v>129.43100000000001</v>
      </c>
      <c r="J55" s="3">
        <v>168.61699999999999</v>
      </c>
      <c r="K55" s="3">
        <v>339.18599999999998</v>
      </c>
      <c r="L55" s="3">
        <v>35.378</v>
      </c>
      <c r="M55" s="3">
        <v>21.689</v>
      </c>
      <c r="N55" s="3">
        <v>291.17200000000003</v>
      </c>
      <c r="O55" s="3">
        <v>30.626000000000001</v>
      </c>
      <c r="P55" s="3">
        <v>27.116</v>
      </c>
      <c r="Q55" s="3">
        <v>208.75</v>
      </c>
      <c r="R55" s="3">
        <v>24.94</v>
      </c>
      <c r="S55" s="3">
        <v>20.376000000000001</v>
      </c>
      <c r="T55" s="3">
        <v>315.97500000000002</v>
      </c>
      <c r="U55" s="3">
        <v>22.798999999999999</v>
      </c>
      <c r="V55" s="3">
        <v>20.943000000000001</v>
      </c>
      <c r="W55" s="3">
        <v>378.51299999999998</v>
      </c>
      <c r="X55" s="3">
        <v>22.061</v>
      </c>
      <c r="Y55" s="3">
        <v>239.42500000000001</v>
      </c>
      <c r="Z55" s="3">
        <v>21.847999999999999</v>
      </c>
      <c r="AA55" s="3">
        <v>370.702</v>
      </c>
      <c r="AB55" s="3">
        <v>21.387</v>
      </c>
      <c r="AC55" s="3">
        <v>21.884</v>
      </c>
      <c r="AD55" s="3">
        <v>122.795</v>
      </c>
      <c r="AE55" s="3">
        <v>20.943000000000001</v>
      </c>
      <c r="AF55" s="3">
        <v>224.77</v>
      </c>
      <c r="AG55" s="3">
        <v>25.045000000000002</v>
      </c>
      <c r="AH55" s="3">
        <v>21.777000000000001</v>
      </c>
      <c r="AI55" s="3">
        <v>176.84200000000001</v>
      </c>
      <c r="AJ55" s="3">
        <v>31.748999999999999</v>
      </c>
      <c r="AK55" s="3">
        <v>394.56099999999998</v>
      </c>
      <c r="AL55" s="3">
        <v>21.652999999999999</v>
      </c>
      <c r="AM55" s="3">
        <v>64.739999999999995</v>
      </c>
      <c r="AN55" s="3">
        <v>20.89</v>
      </c>
      <c r="AO55" s="3">
        <v>21.492999999999999</v>
      </c>
    </row>
    <row r="56" spans="1:41" x14ac:dyDescent="0.3">
      <c r="A56" s="3">
        <v>55</v>
      </c>
      <c r="B56" s="51">
        <v>43263.537985763891</v>
      </c>
      <c r="C56" s="3">
        <v>132.738561</v>
      </c>
      <c r="D56" s="3">
        <v>130.058303</v>
      </c>
      <c r="E56" s="3">
        <v>164.67999900000001</v>
      </c>
      <c r="F56" s="3">
        <v>0.57662702600000004</v>
      </c>
      <c r="G56" s="3">
        <v>35.829000000000001</v>
      </c>
      <c r="H56" s="3">
        <v>504.892</v>
      </c>
      <c r="I56" s="3">
        <v>134.642</v>
      </c>
      <c r="J56" s="3">
        <v>63.695999999999998</v>
      </c>
      <c r="K56" s="3">
        <v>183.637</v>
      </c>
      <c r="L56" s="3">
        <v>36.002000000000002</v>
      </c>
      <c r="M56" s="3">
        <v>21.724</v>
      </c>
      <c r="N56" s="3">
        <v>188.44</v>
      </c>
      <c r="O56" s="3">
        <v>30.994</v>
      </c>
      <c r="P56" s="3">
        <v>49.207000000000001</v>
      </c>
      <c r="Q56" s="3">
        <v>288.46800000000002</v>
      </c>
      <c r="R56" s="3">
        <v>25.097999999999999</v>
      </c>
      <c r="S56" s="3">
        <v>20.393000000000001</v>
      </c>
      <c r="T56" s="3">
        <v>290.053</v>
      </c>
      <c r="U56" s="3">
        <v>22.887</v>
      </c>
      <c r="V56" s="3">
        <v>20.943000000000001</v>
      </c>
      <c r="W56" s="3">
        <v>340.46100000000001</v>
      </c>
      <c r="X56" s="3">
        <v>22.097000000000001</v>
      </c>
      <c r="Y56" s="3">
        <v>303.71600000000001</v>
      </c>
      <c r="Z56" s="3">
        <v>21.937000000000001</v>
      </c>
      <c r="AA56" s="3">
        <v>334.35700000000003</v>
      </c>
      <c r="AB56" s="3">
        <v>21.422000000000001</v>
      </c>
      <c r="AC56" s="3">
        <v>21.972000000000001</v>
      </c>
      <c r="AD56" s="3">
        <v>112.31100000000001</v>
      </c>
      <c r="AE56" s="3">
        <v>20.997</v>
      </c>
      <c r="AF56" s="3">
        <v>238.58</v>
      </c>
      <c r="AG56" s="3">
        <v>25.414000000000001</v>
      </c>
      <c r="AH56" s="3">
        <v>21.777000000000001</v>
      </c>
      <c r="AI56" s="3">
        <v>177.94499999999999</v>
      </c>
      <c r="AJ56" s="3">
        <v>32.363</v>
      </c>
      <c r="AK56" s="3">
        <v>295.39699999999999</v>
      </c>
      <c r="AL56" s="3">
        <v>21.706</v>
      </c>
      <c r="AM56" s="3">
        <v>55.944000000000003</v>
      </c>
      <c r="AN56" s="3">
        <v>20.908000000000001</v>
      </c>
      <c r="AO56" s="3">
        <v>21.582000000000001</v>
      </c>
    </row>
    <row r="57" spans="1:41" x14ac:dyDescent="0.3">
      <c r="A57" s="3">
        <v>56</v>
      </c>
      <c r="B57" s="51">
        <v>43263.538046064816</v>
      </c>
      <c r="C57" s="3">
        <v>132.774361</v>
      </c>
      <c r="D57" s="3">
        <v>130.112055</v>
      </c>
      <c r="E57" s="3">
        <v>164.67999900000001</v>
      </c>
      <c r="F57" s="3">
        <v>0.53540201300000001</v>
      </c>
      <c r="G57" s="3">
        <v>35.966999999999999</v>
      </c>
      <c r="H57" s="3">
        <v>710.11500000000001</v>
      </c>
      <c r="I57" s="3">
        <v>140.22499999999999</v>
      </c>
      <c r="J57" s="3">
        <v>80.192999999999998</v>
      </c>
      <c r="K57" s="3">
        <v>87.872</v>
      </c>
      <c r="L57" s="3">
        <v>36.591999999999999</v>
      </c>
      <c r="M57" s="3">
        <v>21.742000000000001</v>
      </c>
      <c r="N57" s="3">
        <v>167.285</v>
      </c>
      <c r="O57" s="3">
        <v>31.064</v>
      </c>
      <c r="P57" s="3">
        <v>61.661000000000001</v>
      </c>
      <c r="Q57" s="3">
        <v>200.28299999999999</v>
      </c>
      <c r="R57" s="3">
        <v>25.202999999999999</v>
      </c>
      <c r="S57" s="3">
        <v>20.463999999999999</v>
      </c>
      <c r="T57" s="3">
        <v>320.76900000000001</v>
      </c>
      <c r="U57" s="3">
        <v>22.974</v>
      </c>
      <c r="V57" s="3">
        <v>20.908000000000001</v>
      </c>
      <c r="W57" s="3">
        <v>323.34199999999998</v>
      </c>
      <c r="X57" s="3">
        <v>22.149000000000001</v>
      </c>
      <c r="Y57" s="3">
        <v>244.47399999999999</v>
      </c>
      <c r="Z57" s="3">
        <v>22.132000000000001</v>
      </c>
      <c r="AA57" s="3">
        <v>368.33600000000001</v>
      </c>
      <c r="AB57" s="3">
        <v>21.457999999999998</v>
      </c>
      <c r="AC57" s="3">
        <v>22.061</v>
      </c>
      <c r="AD57" s="3">
        <v>113.578</v>
      </c>
      <c r="AE57" s="3">
        <v>20.978999999999999</v>
      </c>
      <c r="AF57" s="3">
        <v>216.78100000000001</v>
      </c>
      <c r="AG57" s="3">
        <v>25.765000000000001</v>
      </c>
      <c r="AH57" s="3">
        <v>21.795000000000002</v>
      </c>
      <c r="AI57" s="3">
        <v>250.179</v>
      </c>
      <c r="AJ57" s="3">
        <v>32.976999999999997</v>
      </c>
      <c r="AK57" s="3">
        <v>424.88499999999999</v>
      </c>
      <c r="AL57" s="3">
        <v>21.777000000000001</v>
      </c>
      <c r="AM57" s="3">
        <v>91.212999999999994</v>
      </c>
      <c r="AN57" s="3">
        <v>20.978999999999999</v>
      </c>
      <c r="AO57" s="3">
        <v>21.617999999999999</v>
      </c>
    </row>
    <row r="58" spans="1:41" x14ac:dyDescent="0.3">
      <c r="A58" s="3">
        <v>57</v>
      </c>
      <c r="B58" s="51">
        <v>43263.53810416667</v>
      </c>
      <c r="C58" s="3">
        <v>132.75807900000001</v>
      </c>
      <c r="D58" s="3">
        <v>130.05748800000001</v>
      </c>
      <c r="E58" s="3">
        <v>164.64577499999999</v>
      </c>
      <c r="F58" s="3">
        <v>0.53540201300000001</v>
      </c>
      <c r="G58" s="3">
        <v>35.898000000000003</v>
      </c>
      <c r="H58" s="3">
        <v>9.8999999999999993E+37</v>
      </c>
      <c r="I58" s="3">
        <v>145.64699999999999</v>
      </c>
      <c r="J58" s="3">
        <v>54.328000000000003</v>
      </c>
      <c r="K58" s="3">
        <v>558.053</v>
      </c>
      <c r="L58" s="3">
        <v>37.164000000000001</v>
      </c>
      <c r="M58" s="3">
        <v>21.795000000000002</v>
      </c>
      <c r="N58" s="3">
        <v>152.56200000000001</v>
      </c>
      <c r="O58" s="3">
        <v>31.433</v>
      </c>
      <c r="P58" s="3">
        <v>130.19999999999999</v>
      </c>
      <c r="Q58" s="3">
        <v>340.58</v>
      </c>
      <c r="R58" s="3">
        <v>25.378</v>
      </c>
      <c r="S58" s="3">
        <v>20.5</v>
      </c>
      <c r="T58" s="3">
        <v>290.08699999999999</v>
      </c>
      <c r="U58" s="3">
        <v>23.009</v>
      </c>
      <c r="V58" s="3">
        <v>20.925999999999998</v>
      </c>
      <c r="W58" s="3">
        <v>326.17</v>
      </c>
      <c r="X58" s="3">
        <v>22.149000000000001</v>
      </c>
      <c r="Y58" s="3">
        <v>315.30900000000003</v>
      </c>
      <c r="Z58" s="3">
        <v>22.202000000000002</v>
      </c>
      <c r="AA58" s="3">
        <v>299.20499999999998</v>
      </c>
      <c r="AB58" s="3">
        <v>21.475999999999999</v>
      </c>
      <c r="AC58" s="3">
        <v>22.202000000000002</v>
      </c>
      <c r="AD58" s="3">
        <v>160.155</v>
      </c>
      <c r="AE58" s="3">
        <v>21.013999999999999</v>
      </c>
      <c r="AF58" s="3">
        <v>146.791</v>
      </c>
      <c r="AG58" s="3">
        <v>26.256</v>
      </c>
      <c r="AH58" s="3">
        <v>21.795000000000002</v>
      </c>
      <c r="AI58" s="3">
        <v>197.20699999999999</v>
      </c>
      <c r="AJ58" s="3">
        <v>33.555999999999997</v>
      </c>
      <c r="AK58" s="3">
        <v>316.18</v>
      </c>
      <c r="AL58" s="3">
        <v>21.83</v>
      </c>
      <c r="AM58" s="3">
        <v>95</v>
      </c>
      <c r="AN58" s="3">
        <v>20.960999999999999</v>
      </c>
      <c r="AO58" s="3">
        <v>21.582000000000001</v>
      </c>
    </row>
    <row r="59" spans="1:41" x14ac:dyDescent="0.3">
      <c r="A59" s="3">
        <v>58</v>
      </c>
      <c r="B59" s="51">
        <v>43263.538162384262</v>
      </c>
      <c r="C59" s="3">
        <v>132.75807900000001</v>
      </c>
      <c r="D59" s="3">
        <v>130.09413699999999</v>
      </c>
      <c r="E59" s="3">
        <v>164.636807</v>
      </c>
      <c r="F59" s="3">
        <v>0.61785203799999999</v>
      </c>
      <c r="G59" s="3">
        <v>36.106000000000002</v>
      </c>
      <c r="H59" s="3">
        <v>9.8999999999999993E+37</v>
      </c>
      <c r="I59" s="3">
        <v>150.61600000000001</v>
      </c>
      <c r="J59" s="3">
        <v>-7.319</v>
      </c>
      <c r="K59" s="3">
        <v>463.44600000000003</v>
      </c>
      <c r="L59" s="3">
        <v>37.667000000000002</v>
      </c>
      <c r="M59" s="3">
        <v>21.777000000000001</v>
      </c>
      <c r="N59" s="3">
        <v>108.303</v>
      </c>
      <c r="O59" s="3">
        <v>31.661000000000001</v>
      </c>
      <c r="P59" s="3">
        <v>95.412000000000006</v>
      </c>
      <c r="Q59" s="3">
        <v>326.68200000000002</v>
      </c>
      <c r="R59" s="3">
        <v>25.449000000000002</v>
      </c>
      <c r="S59" s="3">
        <v>20.463999999999999</v>
      </c>
      <c r="T59" s="3">
        <v>216.46299999999999</v>
      </c>
      <c r="U59" s="3">
        <v>23.009</v>
      </c>
      <c r="V59" s="3">
        <v>20.908000000000001</v>
      </c>
      <c r="W59" s="3">
        <v>340.34199999999998</v>
      </c>
      <c r="X59" s="3">
        <v>22.22</v>
      </c>
      <c r="Y59" s="3">
        <v>266.49</v>
      </c>
      <c r="Z59" s="3">
        <v>22.149000000000001</v>
      </c>
      <c r="AA59" s="3">
        <v>248.971</v>
      </c>
      <c r="AB59" s="3">
        <v>21.44</v>
      </c>
      <c r="AC59" s="3">
        <v>22.29</v>
      </c>
      <c r="AD59" s="3">
        <v>174.44300000000001</v>
      </c>
      <c r="AE59" s="3">
        <v>20.997</v>
      </c>
      <c r="AF59" s="3">
        <v>87.563000000000002</v>
      </c>
      <c r="AG59" s="3">
        <v>26.518999999999998</v>
      </c>
      <c r="AH59" s="3">
        <v>21.742000000000001</v>
      </c>
      <c r="AI59" s="3">
        <v>207.011</v>
      </c>
      <c r="AJ59" s="3">
        <v>34.1</v>
      </c>
      <c r="AK59" s="3">
        <v>336.41500000000002</v>
      </c>
      <c r="AL59" s="3">
        <v>21.83</v>
      </c>
      <c r="AM59" s="3">
        <v>65.372</v>
      </c>
      <c r="AN59" s="3">
        <v>20.89</v>
      </c>
      <c r="AO59" s="3">
        <v>21.617999999999999</v>
      </c>
    </row>
    <row r="60" spans="1:41" x14ac:dyDescent="0.3">
      <c r="A60" s="3">
        <v>59</v>
      </c>
      <c r="B60" s="51">
        <v>43263.538220486109</v>
      </c>
      <c r="C60" s="3">
        <v>132.728791</v>
      </c>
      <c r="D60" s="3">
        <v>130.07214500000001</v>
      </c>
      <c r="E60" s="3">
        <v>164.63028399999999</v>
      </c>
      <c r="F60" s="3">
        <v>0.61785203799999999</v>
      </c>
      <c r="G60" s="3">
        <v>36.625999999999998</v>
      </c>
      <c r="H60" s="3">
        <v>801.03</v>
      </c>
      <c r="I60" s="3">
        <v>154.98699999999999</v>
      </c>
      <c r="J60" s="3">
        <v>-42.292000000000002</v>
      </c>
      <c r="K60" s="3">
        <v>299.87400000000002</v>
      </c>
      <c r="L60" s="3">
        <v>38.603999999999999</v>
      </c>
      <c r="M60" s="3">
        <v>21.795000000000002</v>
      </c>
      <c r="N60" s="3">
        <v>120.069</v>
      </c>
      <c r="O60" s="3">
        <v>31.872</v>
      </c>
      <c r="P60" s="3">
        <v>83.063999999999993</v>
      </c>
      <c r="Q60" s="3">
        <v>220.88200000000001</v>
      </c>
      <c r="R60" s="3">
        <v>25.536000000000001</v>
      </c>
      <c r="S60" s="3">
        <v>20.553000000000001</v>
      </c>
      <c r="T60" s="3">
        <v>243.16200000000001</v>
      </c>
      <c r="U60" s="3">
        <v>23.097000000000001</v>
      </c>
      <c r="V60" s="3">
        <v>20.960999999999999</v>
      </c>
      <c r="W60" s="3">
        <v>314.38600000000002</v>
      </c>
      <c r="X60" s="3">
        <v>22.184999999999999</v>
      </c>
      <c r="Y60" s="3">
        <v>241.55199999999999</v>
      </c>
      <c r="Z60" s="3">
        <v>22.22</v>
      </c>
      <c r="AA60" s="3">
        <v>272.72399999999999</v>
      </c>
      <c r="AB60" s="3">
        <v>21.44</v>
      </c>
      <c r="AC60" s="3">
        <v>22.43</v>
      </c>
      <c r="AD60" s="3">
        <v>154.45599999999999</v>
      </c>
      <c r="AE60" s="3">
        <v>21.013999999999999</v>
      </c>
      <c r="AF60" s="3">
        <v>88.813999999999993</v>
      </c>
      <c r="AG60" s="3">
        <v>26.975000000000001</v>
      </c>
      <c r="AH60" s="3">
        <v>21.795000000000002</v>
      </c>
      <c r="AI60" s="3">
        <v>265.79399999999998</v>
      </c>
      <c r="AJ60" s="3">
        <v>34.661999999999999</v>
      </c>
      <c r="AK60" s="3">
        <v>385.654</v>
      </c>
      <c r="AL60" s="3">
        <v>21.99</v>
      </c>
      <c r="AM60" s="3">
        <v>105.44199999999999</v>
      </c>
      <c r="AN60" s="3">
        <v>20.943000000000001</v>
      </c>
      <c r="AO60" s="3">
        <v>21.689</v>
      </c>
    </row>
    <row r="61" spans="1:41" x14ac:dyDescent="0.3">
      <c r="A61" s="3">
        <v>60</v>
      </c>
      <c r="B61" s="51">
        <v>43263.538278935186</v>
      </c>
      <c r="C61" s="3">
        <v>132.714147</v>
      </c>
      <c r="D61" s="3">
        <v>130.09413699999999</v>
      </c>
      <c r="E61" s="3">
        <v>164.69791599999999</v>
      </c>
      <c r="F61" s="3">
        <v>0.57662702600000004</v>
      </c>
      <c r="G61" s="3">
        <v>36.904000000000003</v>
      </c>
      <c r="H61" s="3">
        <v>9.8999999999999993E+37</v>
      </c>
      <c r="I61" s="3">
        <v>157.32300000000001</v>
      </c>
      <c r="J61" s="3">
        <v>-51.356000000000002</v>
      </c>
      <c r="K61" s="3">
        <v>567.928</v>
      </c>
      <c r="L61" s="3">
        <v>39.627000000000002</v>
      </c>
      <c r="M61" s="3">
        <v>21.759</v>
      </c>
      <c r="N61" s="3">
        <v>195.76599999999999</v>
      </c>
      <c r="O61" s="3">
        <v>32.1</v>
      </c>
      <c r="P61" s="3">
        <v>77.355999999999995</v>
      </c>
      <c r="Q61" s="3">
        <v>291.79199999999997</v>
      </c>
      <c r="R61" s="3">
        <v>25.658999999999999</v>
      </c>
      <c r="S61" s="3">
        <v>20.571000000000002</v>
      </c>
      <c r="T61" s="3">
        <v>225.584</v>
      </c>
      <c r="U61" s="3">
        <v>23.202000000000002</v>
      </c>
      <c r="V61" s="3">
        <v>21.068000000000001</v>
      </c>
      <c r="W61" s="3">
        <v>359.31</v>
      </c>
      <c r="X61" s="3">
        <v>22.36</v>
      </c>
      <c r="Y61" s="3">
        <v>247.851</v>
      </c>
      <c r="Z61" s="3">
        <v>22.22</v>
      </c>
      <c r="AA61" s="3">
        <v>255.386</v>
      </c>
      <c r="AB61" s="3">
        <v>21.492999999999999</v>
      </c>
      <c r="AC61" s="3">
        <v>22.606000000000002</v>
      </c>
      <c r="AD61" s="3">
        <v>203.232</v>
      </c>
      <c r="AE61" s="3">
        <v>21.032</v>
      </c>
      <c r="AF61" s="3">
        <v>87.356999999999999</v>
      </c>
      <c r="AG61" s="3">
        <v>27.484000000000002</v>
      </c>
      <c r="AH61" s="3">
        <v>21.742000000000001</v>
      </c>
      <c r="AI61" s="3">
        <v>220.03299999999999</v>
      </c>
      <c r="AJ61" s="3">
        <v>35.290999999999997</v>
      </c>
      <c r="AK61" s="3">
        <v>335.85399999999998</v>
      </c>
      <c r="AL61" s="3">
        <v>21.99</v>
      </c>
      <c r="AM61" s="3">
        <v>64.790999999999997</v>
      </c>
      <c r="AN61" s="3">
        <v>20.997</v>
      </c>
      <c r="AO61" s="3">
        <v>21.742000000000001</v>
      </c>
    </row>
    <row r="62" spans="1:41" x14ac:dyDescent="0.3">
      <c r="A62" s="3">
        <v>61</v>
      </c>
      <c r="B62" s="51">
        <v>43263.538337152779</v>
      </c>
      <c r="C62" s="3">
        <v>132.731233</v>
      </c>
      <c r="D62" s="3">
        <v>130.08843300000001</v>
      </c>
      <c r="E62" s="3">
        <v>164.671031</v>
      </c>
      <c r="F62" s="3">
        <v>0.61785203799999999</v>
      </c>
      <c r="G62" s="3">
        <v>36.417999999999999</v>
      </c>
      <c r="H62" s="3">
        <v>1242.7729999999999</v>
      </c>
      <c r="I62" s="3">
        <v>157.60599999999999</v>
      </c>
      <c r="J62" s="3">
        <v>4.4219999999999997</v>
      </c>
      <c r="K62" s="3">
        <v>439.27600000000001</v>
      </c>
      <c r="L62" s="3">
        <v>40.095999999999997</v>
      </c>
      <c r="M62" s="3">
        <v>21.795000000000002</v>
      </c>
      <c r="N62" s="3">
        <v>218.601</v>
      </c>
      <c r="O62" s="3">
        <v>32.222999999999999</v>
      </c>
      <c r="P62" s="3">
        <v>121.458</v>
      </c>
      <c r="Q62" s="3">
        <v>192.441</v>
      </c>
      <c r="R62" s="3">
        <v>25.747</v>
      </c>
      <c r="S62" s="3">
        <v>20.623999999999999</v>
      </c>
      <c r="T62" s="3">
        <v>298.36500000000001</v>
      </c>
      <c r="U62" s="3">
        <v>23.254999999999999</v>
      </c>
      <c r="V62" s="3">
        <v>21.120999999999999</v>
      </c>
      <c r="W62" s="3">
        <v>276.03100000000001</v>
      </c>
      <c r="X62" s="3">
        <v>22.36</v>
      </c>
      <c r="Y62" s="3">
        <v>305.24200000000002</v>
      </c>
      <c r="Z62" s="3">
        <v>22.184999999999999</v>
      </c>
      <c r="AA62" s="3">
        <v>286.98700000000002</v>
      </c>
      <c r="AB62" s="3">
        <v>21.529</v>
      </c>
      <c r="AC62" s="3">
        <v>22.728999999999999</v>
      </c>
      <c r="AD62" s="3">
        <v>162.47300000000001</v>
      </c>
      <c r="AE62" s="3">
        <v>21.032</v>
      </c>
      <c r="AF62" s="3">
        <v>87.956999999999994</v>
      </c>
      <c r="AG62" s="3">
        <v>27.922999999999998</v>
      </c>
      <c r="AH62" s="3">
        <v>21.777000000000001</v>
      </c>
      <c r="AI62" s="3">
        <v>323.95499999999998</v>
      </c>
      <c r="AJ62" s="3">
        <v>35.829000000000001</v>
      </c>
      <c r="AK62" s="3">
        <v>338.625</v>
      </c>
      <c r="AL62" s="3">
        <v>22.061</v>
      </c>
      <c r="AM62" s="3">
        <v>117.86499999999999</v>
      </c>
      <c r="AN62" s="3">
        <v>21.05</v>
      </c>
      <c r="AO62" s="3">
        <v>21.724</v>
      </c>
    </row>
    <row r="63" spans="1:41" x14ac:dyDescent="0.3">
      <c r="A63" s="3">
        <v>62</v>
      </c>
      <c r="B63" s="51">
        <v>43263.538397453704</v>
      </c>
      <c r="C63" s="3">
        <v>132.726349</v>
      </c>
      <c r="D63" s="3">
        <v>130.124268</v>
      </c>
      <c r="E63" s="3">
        <v>164.64251400000001</v>
      </c>
      <c r="F63" s="3">
        <v>0.61785203799999999</v>
      </c>
      <c r="G63" s="3">
        <v>36.314</v>
      </c>
      <c r="H63" s="3">
        <v>9.8999999999999993E+37</v>
      </c>
      <c r="I63" s="3">
        <v>156.50899999999999</v>
      </c>
      <c r="J63" s="3">
        <v>55.652000000000001</v>
      </c>
      <c r="K63" s="3">
        <v>508.63600000000002</v>
      </c>
      <c r="L63" s="3">
        <v>40.268999999999998</v>
      </c>
      <c r="M63" s="3">
        <v>21.724</v>
      </c>
      <c r="N63" s="3">
        <v>251.19399999999999</v>
      </c>
      <c r="O63" s="3">
        <v>32.363</v>
      </c>
      <c r="P63" s="3">
        <v>130.655</v>
      </c>
      <c r="Q63" s="3">
        <v>275.37299999999999</v>
      </c>
      <c r="R63" s="3">
        <v>25.835000000000001</v>
      </c>
      <c r="S63" s="3">
        <v>20.516999999999999</v>
      </c>
      <c r="T63" s="3">
        <v>275.459</v>
      </c>
      <c r="U63" s="3">
        <v>23.236999999999998</v>
      </c>
      <c r="V63" s="3">
        <v>21.103000000000002</v>
      </c>
      <c r="W63" s="3">
        <v>295.38</v>
      </c>
      <c r="X63" s="3">
        <v>22.306999999999999</v>
      </c>
      <c r="Y63" s="3">
        <v>273.57299999999998</v>
      </c>
      <c r="Z63" s="3">
        <v>22.079000000000001</v>
      </c>
      <c r="AA63" s="3">
        <v>297.62700000000001</v>
      </c>
      <c r="AB63" s="3">
        <v>21.529</v>
      </c>
      <c r="AC63" s="3">
        <v>22.798999999999999</v>
      </c>
      <c r="AD63" s="3">
        <v>173.51900000000001</v>
      </c>
      <c r="AE63" s="3">
        <v>20.997</v>
      </c>
      <c r="AF63" s="3">
        <v>133.08500000000001</v>
      </c>
      <c r="AG63" s="3">
        <v>28.414000000000001</v>
      </c>
      <c r="AH63" s="3">
        <v>21.759</v>
      </c>
      <c r="AI63" s="3">
        <v>185.71899999999999</v>
      </c>
      <c r="AJ63" s="3">
        <v>36.332000000000001</v>
      </c>
      <c r="AK63" s="3">
        <v>288.33</v>
      </c>
      <c r="AL63" s="3">
        <v>22.132000000000001</v>
      </c>
      <c r="AM63" s="3">
        <v>85.438999999999993</v>
      </c>
      <c r="AN63" s="3">
        <v>21.032</v>
      </c>
      <c r="AO63" s="3">
        <v>21.742000000000001</v>
      </c>
    </row>
    <row r="64" spans="1:41" x14ac:dyDescent="0.3">
      <c r="A64" s="3">
        <v>63</v>
      </c>
      <c r="B64" s="51">
        <v>43263.538455902781</v>
      </c>
      <c r="C64" s="3">
        <v>132.69054800000001</v>
      </c>
      <c r="D64" s="3">
        <v>130.128342</v>
      </c>
      <c r="E64" s="3">
        <v>164.63599099999999</v>
      </c>
      <c r="F64" s="3">
        <v>0.57662702600000004</v>
      </c>
      <c r="G64" s="3">
        <v>36.488</v>
      </c>
      <c r="H64" s="3">
        <v>1307.366</v>
      </c>
      <c r="I64" s="3">
        <v>157.04</v>
      </c>
      <c r="J64" s="3">
        <v>131.477</v>
      </c>
      <c r="K64" s="3">
        <v>344.62299999999999</v>
      </c>
      <c r="L64" s="3">
        <v>40.616</v>
      </c>
      <c r="M64" s="3">
        <v>21.635000000000002</v>
      </c>
      <c r="N64" s="3">
        <v>260.10300000000001</v>
      </c>
      <c r="O64" s="3">
        <v>32.31</v>
      </c>
      <c r="P64" s="3">
        <v>128.697</v>
      </c>
      <c r="Q64" s="3">
        <v>167.49799999999999</v>
      </c>
      <c r="R64" s="3">
        <v>25.852</v>
      </c>
      <c r="S64" s="3">
        <v>20.5</v>
      </c>
      <c r="T64" s="3">
        <v>303.37299999999999</v>
      </c>
      <c r="U64" s="3">
        <v>23.236999999999998</v>
      </c>
      <c r="V64" s="3">
        <v>21.245000000000001</v>
      </c>
      <c r="W64" s="3">
        <v>289.69099999999997</v>
      </c>
      <c r="X64" s="3">
        <v>22.341999999999999</v>
      </c>
      <c r="Y64" s="3">
        <v>230.08199999999999</v>
      </c>
      <c r="Z64" s="3">
        <v>22.149000000000001</v>
      </c>
      <c r="AA64" s="3">
        <v>367.642</v>
      </c>
      <c r="AB64" s="3">
        <v>21.529</v>
      </c>
      <c r="AC64" s="3">
        <v>22.957000000000001</v>
      </c>
      <c r="AD64" s="3">
        <v>136.05799999999999</v>
      </c>
      <c r="AE64" s="3">
        <v>21.05</v>
      </c>
      <c r="AF64" s="3">
        <v>205.32499999999999</v>
      </c>
      <c r="AG64" s="3">
        <v>28.957999999999998</v>
      </c>
      <c r="AH64" s="3">
        <v>21.742000000000001</v>
      </c>
      <c r="AI64" s="3">
        <v>169.02600000000001</v>
      </c>
      <c r="AJ64" s="3">
        <v>36.869</v>
      </c>
      <c r="AK64" s="3">
        <v>323.22199999999998</v>
      </c>
      <c r="AL64" s="3">
        <v>22.167000000000002</v>
      </c>
      <c r="AM64" s="3">
        <v>75.835999999999999</v>
      </c>
      <c r="AN64" s="3">
        <v>21.013999999999999</v>
      </c>
      <c r="AO64" s="3">
        <v>21.795000000000002</v>
      </c>
    </row>
    <row r="65" spans="1:41" x14ac:dyDescent="0.3">
      <c r="A65" s="3">
        <v>64</v>
      </c>
      <c r="B65" s="51">
        <v>43263.538514814813</v>
      </c>
      <c r="C65" s="3">
        <v>132.728791</v>
      </c>
      <c r="D65" s="3">
        <v>130.09006299999999</v>
      </c>
      <c r="E65" s="3">
        <v>164.62866399999999</v>
      </c>
      <c r="F65" s="3">
        <v>0.57662702600000004</v>
      </c>
      <c r="G65" s="3">
        <v>36.661000000000001</v>
      </c>
      <c r="H65" s="3">
        <v>9.8999999999999993E+37</v>
      </c>
      <c r="I65" s="3">
        <v>157.16399999999999</v>
      </c>
      <c r="J65" s="3">
        <v>149.256</v>
      </c>
      <c r="K65" s="3">
        <v>673.77800000000002</v>
      </c>
      <c r="L65" s="3">
        <v>41.188000000000002</v>
      </c>
      <c r="M65" s="3">
        <v>21.652999999999999</v>
      </c>
      <c r="N65" s="3">
        <v>368.11599999999999</v>
      </c>
      <c r="O65" s="3">
        <v>32.451000000000001</v>
      </c>
      <c r="P65" s="3">
        <v>104.236</v>
      </c>
      <c r="Q65" s="3">
        <v>185.84299999999999</v>
      </c>
      <c r="R65" s="3">
        <v>25.8</v>
      </c>
      <c r="S65" s="3">
        <v>20.553000000000001</v>
      </c>
      <c r="T65" s="3">
        <v>280.94099999999997</v>
      </c>
      <c r="U65" s="3">
        <v>23.273</v>
      </c>
      <c r="V65" s="3">
        <v>21.297999999999998</v>
      </c>
      <c r="W65" s="3">
        <v>294.16199999999998</v>
      </c>
      <c r="X65" s="3">
        <v>22.36</v>
      </c>
      <c r="Y65" s="3">
        <v>203.56899999999999</v>
      </c>
      <c r="Z65" s="3">
        <v>22.22</v>
      </c>
      <c r="AA65" s="3">
        <v>357.17599999999999</v>
      </c>
      <c r="AB65" s="3">
        <v>21.564</v>
      </c>
      <c r="AC65" s="3">
        <v>23.114999999999998</v>
      </c>
      <c r="AD65" s="3">
        <v>172.578</v>
      </c>
      <c r="AE65" s="3">
        <v>21.068000000000001</v>
      </c>
      <c r="AF65" s="3">
        <v>208.53700000000001</v>
      </c>
      <c r="AG65" s="3">
        <v>29.555</v>
      </c>
      <c r="AH65" s="3">
        <v>21.812999999999999</v>
      </c>
      <c r="AI65" s="3">
        <v>201.56299999999999</v>
      </c>
      <c r="AJ65" s="3">
        <v>37.406999999999996</v>
      </c>
      <c r="AK65" s="3">
        <v>357.71800000000002</v>
      </c>
      <c r="AL65" s="3">
        <v>22.254999999999999</v>
      </c>
      <c r="AM65" s="3">
        <v>111.33799999999999</v>
      </c>
      <c r="AN65" s="3">
        <v>21.120999999999999</v>
      </c>
      <c r="AO65" s="3">
        <v>21.866</v>
      </c>
    </row>
    <row r="66" spans="1:41" x14ac:dyDescent="0.3">
      <c r="A66" s="3">
        <v>65</v>
      </c>
      <c r="B66" s="51">
        <v>43263.538573495367</v>
      </c>
      <c r="C66" s="3">
        <v>132.74262100000001</v>
      </c>
      <c r="D66" s="3">
        <v>130.11694399999999</v>
      </c>
      <c r="E66" s="3">
        <v>164.63762199999999</v>
      </c>
      <c r="F66" s="3">
        <v>0.57662702600000004</v>
      </c>
      <c r="G66" s="3">
        <v>36.920999999999999</v>
      </c>
      <c r="H66" s="3">
        <v>1012.9450000000001</v>
      </c>
      <c r="I66" s="3">
        <v>157.07499999999999</v>
      </c>
      <c r="J66" s="3">
        <v>194.32599999999999</v>
      </c>
      <c r="K66" s="3">
        <v>406.346</v>
      </c>
      <c r="L66" s="3">
        <v>41.951999999999998</v>
      </c>
      <c r="M66" s="3">
        <v>21.582000000000001</v>
      </c>
      <c r="N66" s="3">
        <v>374.28699999999998</v>
      </c>
      <c r="O66" s="3">
        <v>32.731000000000002</v>
      </c>
      <c r="P66" s="3">
        <v>124.58799999999999</v>
      </c>
      <c r="Q66" s="3">
        <v>134.74700000000001</v>
      </c>
      <c r="R66" s="3">
        <v>25.922000000000001</v>
      </c>
      <c r="S66" s="3">
        <v>20.535</v>
      </c>
      <c r="T66" s="3">
        <v>312.67700000000002</v>
      </c>
      <c r="U66" s="3">
        <v>23.273</v>
      </c>
      <c r="V66" s="3">
        <v>21.263000000000002</v>
      </c>
      <c r="W66" s="3">
        <v>307.36200000000002</v>
      </c>
      <c r="X66" s="3">
        <v>22.36</v>
      </c>
      <c r="Y66" s="3">
        <v>155.571</v>
      </c>
      <c r="Z66" s="3">
        <v>22.097000000000001</v>
      </c>
      <c r="AA66" s="3">
        <v>399.44400000000002</v>
      </c>
      <c r="AB66" s="3">
        <v>21.547000000000001</v>
      </c>
      <c r="AC66" s="3">
        <v>23.22</v>
      </c>
      <c r="AD66" s="3">
        <v>97.622</v>
      </c>
      <c r="AE66" s="3">
        <v>21.068000000000001</v>
      </c>
      <c r="AF66" s="3">
        <v>294.77999999999997</v>
      </c>
      <c r="AG66" s="3">
        <v>30.099</v>
      </c>
      <c r="AH66" s="3">
        <v>21.812999999999999</v>
      </c>
      <c r="AI66" s="3">
        <v>202.66399999999999</v>
      </c>
      <c r="AJ66" s="3">
        <v>37.909999999999997</v>
      </c>
      <c r="AK66" s="3">
        <v>415.74</v>
      </c>
      <c r="AL66" s="3">
        <v>22.271999999999998</v>
      </c>
      <c r="AM66" s="3">
        <v>94.024000000000001</v>
      </c>
      <c r="AN66" s="3">
        <v>21.103000000000002</v>
      </c>
      <c r="AO66" s="3">
        <v>21.884</v>
      </c>
    </row>
    <row r="67" spans="1:41" x14ac:dyDescent="0.3">
      <c r="A67" s="3">
        <v>66</v>
      </c>
      <c r="B67" s="51">
        <v>43263.538631828706</v>
      </c>
      <c r="C67" s="3">
        <v>132.69054800000001</v>
      </c>
      <c r="D67" s="3">
        <v>130.12100799999999</v>
      </c>
      <c r="E67" s="3">
        <v>164.68488099999999</v>
      </c>
      <c r="F67" s="3">
        <v>0.57662702600000004</v>
      </c>
      <c r="G67" s="3">
        <v>36.332000000000001</v>
      </c>
      <c r="H67" s="3">
        <v>9.8999999999999993E+37</v>
      </c>
      <c r="I67" s="3">
        <v>158.75700000000001</v>
      </c>
      <c r="J67" s="3">
        <v>202.62899999999999</v>
      </c>
      <c r="K67" s="3">
        <v>675.80399999999997</v>
      </c>
      <c r="L67" s="3">
        <v>43.234999999999999</v>
      </c>
      <c r="M67" s="3">
        <v>21.44</v>
      </c>
      <c r="N67" s="3">
        <v>448.93099999999998</v>
      </c>
      <c r="O67" s="3">
        <v>33.1</v>
      </c>
      <c r="P67" s="3">
        <v>100.083</v>
      </c>
      <c r="Q67" s="3">
        <v>171.37</v>
      </c>
      <c r="R67" s="3">
        <v>26.01</v>
      </c>
      <c r="S67" s="3">
        <v>20.516999999999999</v>
      </c>
      <c r="T67" s="3">
        <v>310.74599999999998</v>
      </c>
      <c r="U67" s="3">
        <v>23.324999999999999</v>
      </c>
      <c r="V67" s="3">
        <v>21.263000000000002</v>
      </c>
      <c r="W67" s="3">
        <v>341.37900000000002</v>
      </c>
      <c r="X67" s="3">
        <v>22.395</v>
      </c>
      <c r="Y67" s="3">
        <v>163.946</v>
      </c>
      <c r="Z67" s="3">
        <v>22.026</v>
      </c>
      <c r="AA67" s="3">
        <v>390.76799999999997</v>
      </c>
      <c r="AB67" s="3">
        <v>21.510999999999999</v>
      </c>
      <c r="AC67" s="3">
        <v>23.324999999999999</v>
      </c>
      <c r="AD67" s="3">
        <v>90.305000000000007</v>
      </c>
      <c r="AE67" s="3">
        <v>21.103000000000002</v>
      </c>
      <c r="AF67" s="3">
        <v>301.572</v>
      </c>
      <c r="AG67" s="3">
        <v>30.731000000000002</v>
      </c>
      <c r="AH67" s="3">
        <v>21.83</v>
      </c>
      <c r="AI67" s="3">
        <v>212.17400000000001</v>
      </c>
      <c r="AJ67" s="3">
        <v>38.43</v>
      </c>
      <c r="AK67" s="3">
        <v>438.95800000000003</v>
      </c>
      <c r="AL67" s="3">
        <v>22.324999999999999</v>
      </c>
      <c r="AM67" s="3">
        <v>73.016000000000005</v>
      </c>
      <c r="AN67" s="3">
        <v>21.138000000000002</v>
      </c>
      <c r="AO67" s="3">
        <v>21.901</v>
      </c>
    </row>
    <row r="68" spans="1:41" x14ac:dyDescent="0.3">
      <c r="A68" s="3">
        <v>67</v>
      </c>
      <c r="B68" s="51">
        <v>43263.538690277775</v>
      </c>
      <c r="C68" s="3">
        <v>132.70763400000001</v>
      </c>
      <c r="D68" s="3">
        <v>130.14788899999999</v>
      </c>
      <c r="E68" s="3">
        <v>164.609106</v>
      </c>
      <c r="F68" s="3">
        <v>0.57662702600000004</v>
      </c>
      <c r="G68" s="3">
        <v>35.94</v>
      </c>
      <c r="H68" s="3">
        <v>9.8999999999999993E+37</v>
      </c>
      <c r="I68" s="3">
        <v>161.80799999999999</v>
      </c>
      <c r="J68" s="3">
        <v>144.63300000000001</v>
      </c>
      <c r="K68" s="3">
        <v>730.65899999999999</v>
      </c>
      <c r="L68" s="3">
        <v>44.786000000000001</v>
      </c>
      <c r="M68" s="3">
        <v>21.446999999999999</v>
      </c>
      <c r="N68" s="3">
        <v>494.86399999999998</v>
      </c>
      <c r="O68" s="3">
        <v>33.844000000000001</v>
      </c>
      <c r="P68" s="3">
        <v>79.754999999999995</v>
      </c>
      <c r="Q68" s="3">
        <v>216.69900000000001</v>
      </c>
      <c r="R68" s="3">
        <v>26.245000000000001</v>
      </c>
      <c r="S68" s="3">
        <v>20.507000000000001</v>
      </c>
      <c r="T68" s="3">
        <v>285.28800000000001</v>
      </c>
      <c r="U68" s="3">
        <v>23.402000000000001</v>
      </c>
      <c r="V68" s="3">
        <v>21.216999999999999</v>
      </c>
      <c r="W68" s="3">
        <v>384.81700000000001</v>
      </c>
      <c r="X68" s="3">
        <v>22.437000000000001</v>
      </c>
      <c r="Y68" s="3">
        <v>162.47999999999999</v>
      </c>
      <c r="Z68" s="3">
        <v>21.890999999999998</v>
      </c>
      <c r="AA68" s="3">
        <v>394.38200000000001</v>
      </c>
      <c r="AB68" s="3">
        <v>21.518000000000001</v>
      </c>
      <c r="AC68" s="3">
        <v>23.437999999999999</v>
      </c>
      <c r="AD68" s="3">
        <v>130.22499999999999</v>
      </c>
      <c r="AE68" s="3">
        <v>21.146000000000001</v>
      </c>
      <c r="AF68" s="3">
        <v>295.13</v>
      </c>
      <c r="AG68" s="3">
        <v>31.422000000000001</v>
      </c>
      <c r="AH68" s="3">
        <v>21.855</v>
      </c>
      <c r="AI68" s="3">
        <v>261.34500000000003</v>
      </c>
      <c r="AJ68" s="3">
        <v>39.027000000000001</v>
      </c>
      <c r="AK68" s="3">
        <v>456.68099999999998</v>
      </c>
      <c r="AL68" s="3">
        <v>22.385000000000002</v>
      </c>
      <c r="AM68" s="3">
        <v>47.197000000000003</v>
      </c>
      <c r="AN68" s="3">
        <v>21.146000000000001</v>
      </c>
      <c r="AO68" s="3">
        <v>21.978999999999999</v>
      </c>
    </row>
    <row r="69" spans="1:41" x14ac:dyDescent="0.3">
      <c r="A69" s="3">
        <v>68</v>
      </c>
      <c r="B69" s="51">
        <v>43263.538750925924</v>
      </c>
      <c r="C69" s="3">
        <v>132.746692</v>
      </c>
      <c r="D69" s="3">
        <v>130.173945</v>
      </c>
      <c r="E69" s="3">
        <v>164.62703300000001</v>
      </c>
      <c r="F69" s="3">
        <v>0.57662702600000004</v>
      </c>
      <c r="G69" s="3">
        <v>36.390999999999998</v>
      </c>
      <c r="H69" s="3">
        <v>9.8999999999999993E+37</v>
      </c>
      <c r="I69" s="3">
        <v>165.303</v>
      </c>
      <c r="J69" s="3">
        <v>75.602999999999994</v>
      </c>
      <c r="K69" s="3">
        <v>807.22</v>
      </c>
      <c r="L69" s="3">
        <v>46.034999999999997</v>
      </c>
      <c r="M69" s="3">
        <v>21.323</v>
      </c>
      <c r="N69" s="3">
        <v>512.23599999999999</v>
      </c>
      <c r="O69" s="3">
        <v>34.475999999999999</v>
      </c>
      <c r="P69" s="3">
        <v>64.507000000000005</v>
      </c>
      <c r="Q69" s="3">
        <v>295.85000000000002</v>
      </c>
      <c r="R69" s="3">
        <v>26.402999999999999</v>
      </c>
      <c r="S69" s="3">
        <v>20.524999999999999</v>
      </c>
      <c r="T69" s="3">
        <v>255.393</v>
      </c>
      <c r="U69" s="3">
        <v>23.472999999999999</v>
      </c>
      <c r="V69" s="3">
        <v>21.251999999999999</v>
      </c>
      <c r="W69" s="3">
        <v>412.23500000000001</v>
      </c>
      <c r="X69" s="3">
        <v>22.507000000000001</v>
      </c>
      <c r="Y69" s="3">
        <v>152.959</v>
      </c>
      <c r="Z69" s="3">
        <v>21.943999999999999</v>
      </c>
      <c r="AA69" s="3">
        <v>367.63200000000001</v>
      </c>
      <c r="AB69" s="3">
        <v>21.571000000000002</v>
      </c>
      <c r="AC69" s="3">
        <v>23.594999999999999</v>
      </c>
      <c r="AD69" s="3">
        <v>175.85300000000001</v>
      </c>
      <c r="AE69" s="3">
        <v>21.146000000000001</v>
      </c>
      <c r="AF69" s="3">
        <v>295.85000000000002</v>
      </c>
      <c r="AG69" s="3">
        <v>32.177</v>
      </c>
      <c r="AH69" s="3">
        <v>21.802</v>
      </c>
      <c r="AI69" s="3">
        <v>269.39</v>
      </c>
      <c r="AJ69" s="3">
        <v>39.616999999999997</v>
      </c>
      <c r="AK69" s="3">
        <v>423.33100000000002</v>
      </c>
      <c r="AL69" s="3">
        <v>22.454999999999998</v>
      </c>
      <c r="AM69" s="3">
        <v>27.193000000000001</v>
      </c>
      <c r="AN69" s="3">
        <v>21.199000000000002</v>
      </c>
      <c r="AO69" s="3">
        <v>21.978999999999999</v>
      </c>
    </row>
    <row r="70" spans="1:41" x14ac:dyDescent="0.3">
      <c r="A70" s="3">
        <v>69</v>
      </c>
      <c r="B70" s="51">
        <v>43263.538809837963</v>
      </c>
      <c r="C70" s="3">
        <v>132.739375</v>
      </c>
      <c r="D70" s="3">
        <v>130.24153999999999</v>
      </c>
      <c r="E70" s="3">
        <v>164.684066</v>
      </c>
      <c r="F70" s="3">
        <v>0.61785203799999999</v>
      </c>
      <c r="G70" s="3">
        <v>36.685000000000002</v>
      </c>
      <c r="H70" s="3">
        <v>9.8999999999999993E+37</v>
      </c>
      <c r="I70" s="3">
        <v>167.84299999999999</v>
      </c>
      <c r="J70" s="3">
        <v>113.741</v>
      </c>
      <c r="K70" s="3">
        <v>824.28099999999995</v>
      </c>
      <c r="L70" s="3">
        <v>47.421999999999997</v>
      </c>
      <c r="M70" s="3">
        <v>21.234000000000002</v>
      </c>
      <c r="N70" s="3">
        <v>483.90699999999998</v>
      </c>
      <c r="O70" s="3">
        <v>35.036999999999999</v>
      </c>
      <c r="P70" s="3">
        <v>80.268000000000001</v>
      </c>
      <c r="Q70" s="3">
        <v>347.78500000000003</v>
      </c>
      <c r="R70" s="3">
        <v>26.526</v>
      </c>
      <c r="S70" s="3">
        <v>20.454000000000001</v>
      </c>
      <c r="T70" s="3">
        <v>282.10199999999998</v>
      </c>
      <c r="U70" s="3">
        <v>23.524999999999999</v>
      </c>
      <c r="V70" s="3">
        <v>21.216999999999999</v>
      </c>
      <c r="W70" s="3">
        <v>353.75799999999998</v>
      </c>
      <c r="X70" s="3">
        <v>22.524999999999999</v>
      </c>
      <c r="Y70" s="3">
        <v>223.59299999999999</v>
      </c>
      <c r="Z70" s="3">
        <v>22.05</v>
      </c>
      <c r="AA70" s="3">
        <v>315.33300000000003</v>
      </c>
      <c r="AB70" s="3">
        <v>21.571000000000002</v>
      </c>
      <c r="AC70" s="3">
        <v>23.701000000000001</v>
      </c>
      <c r="AD70" s="3">
        <v>215.76300000000001</v>
      </c>
      <c r="AE70" s="3">
        <v>21.146000000000001</v>
      </c>
      <c r="AF70" s="3">
        <v>227.87100000000001</v>
      </c>
      <c r="AG70" s="3">
        <v>32.984000000000002</v>
      </c>
      <c r="AH70" s="3">
        <v>21.838000000000001</v>
      </c>
      <c r="AI70" s="3">
        <v>246.56299999999999</v>
      </c>
      <c r="AJ70" s="3">
        <v>40.207000000000001</v>
      </c>
      <c r="AK70" s="3">
        <v>384.34500000000003</v>
      </c>
      <c r="AL70" s="3">
        <v>22.524999999999999</v>
      </c>
      <c r="AM70" s="3">
        <v>4.1970000000000001</v>
      </c>
      <c r="AN70" s="3">
        <v>21.199000000000002</v>
      </c>
      <c r="AO70" s="3">
        <v>21.997</v>
      </c>
    </row>
    <row r="71" spans="1:41" x14ac:dyDescent="0.3">
      <c r="A71" s="3">
        <v>70</v>
      </c>
      <c r="B71" s="51">
        <v>43263.53886828704</v>
      </c>
      <c r="C71" s="3">
        <v>132.723906</v>
      </c>
      <c r="D71" s="3">
        <v>130.17639</v>
      </c>
      <c r="E71" s="3">
        <v>164.57651300000001</v>
      </c>
      <c r="F71" s="3">
        <v>0.57662702600000004</v>
      </c>
      <c r="G71" s="3">
        <v>36.841999999999999</v>
      </c>
      <c r="H71" s="3">
        <v>479.68200000000002</v>
      </c>
      <c r="I71" s="3">
        <v>171.18199999999999</v>
      </c>
      <c r="J71" s="3">
        <v>125.434</v>
      </c>
      <c r="K71" s="3">
        <v>415.68</v>
      </c>
      <c r="L71" s="3">
        <v>48.542999999999999</v>
      </c>
      <c r="M71" s="3">
        <v>21.251999999999999</v>
      </c>
      <c r="N71" s="3">
        <v>374.09</v>
      </c>
      <c r="O71" s="3">
        <v>35.384</v>
      </c>
      <c r="P71" s="3">
        <v>138.19</v>
      </c>
      <c r="Q71" s="3">
        <v>267.053</v>
      </c>
      <c r="R71" s="3">
        <v>26.631</v>
      </c>
      <c r="S71" s="3">
        <v>20.454000000000001</v>
      </c>
      <c r="T71" s="3">
        <v>291.76499999999999</v>
      </c>
      <c r="U71" s="3">
        <v>23.577999999999999</v>
      </c>
      <c r="V71" s="3">
        <v>21.216999999999999</v>
      </c>
      <c r="W71" s="3">
        <v>322.32600000000002</v>
      </c>
      <c r="X71" s="3">
        <v>22.577999999999999</v>
      </c>
      <c r="Y71" s="3">
        <v>236.423</v>
      </c>
      <c r="Z71" s="3">
        <v>22.120999999999999</v>
      </c>
      <c r="AA71" s="3">
        <v>274.82600000000002</v>
      </c>
      <c r="AB71" s="3">
        <v>21.606999999999999</v>
      </c>
      <c r="AC71" s="3">
        <v>23.806000000000001</v>
      </c>
      <c r="AD71" s="3">
        <v>146.97399999999999</v>
      </c>
      <c r="AE71" s="3">
        <v>21.163</v>
      </c>
      <c r="AF71" s="3">
        <v>192.32400000000001</v>
      </c>
      <c r="AG71" s="3">
        <v>33.720999999999997</v>
      </c>
      <c r="AH71" s="3">
        <v>21.82</v>
      </c>
      <c r="AI71" s="3">
        <v>222.179</v>
      </c>
      <c r="AJ71" s="3">
        <v>40.762</v>
      </c>
      <c r="AK71" s="3">
        <v>405.327</v>
      </c>
      <c r="AL71" s="3">
        <v>22.56</v>
      </c>
      <c r="AM71" s="3">
        <v>79.619</v>
      </c>
      <c r="AN71" s="3">
        <v>21.163</v>
      </c>
      <c r="AO71" s="3">
        <v>22.033000000000001</v>
      </c>
    </row>
    <row r="72" spans="1:41" x14ac:dyDescent="0.3">
      <c r="A72" s="3">
        <v>71</v>
      </c>
      <c r="B72" s="51">
        <v>43263.538926851848</v>
      </c>
      <c r="C72" s="3">
        <v>132.728791</v>
      </c>
      <c r="D72" s="3">
        <v>130.168251</v>
      </c>
      <c r="E72" s="3">
        <v>164.60666000000001</v>
      </c>
      <c r="F72" s="3">
        <v>0.61785203799999999</v>
      </c>
      <c r="G72" s="3">
        <v>37.854999999999997</v>
      </c>
      <c r="H72" s="3">
        <v>9.8999999999999993E+37</v>
      </c>
      <c r="I72" s="3">
        <v>174.19200000000001</v>
      </c>
      <c r="J72" s="3">
        <v>129.691</v>
      </c>
      <c r="K72" s="3">
        <v>579.33799999999997</v>
      </c>
      <c r="L72" s="3">
        <v>49.6</v>
      </c>
      <c r="M72" s="3">
        <v>21.402000000000001</v>
      </c>
      <c r="N72" s="3">
        <v>405.40199999999999</v>
      </c>
      <c r="O72" s="3">
        <v>35.981999999999999</v>
      </c>
      <c r="P72" s="3">
        <v>147.053</v>
      </c>
      <c r="Q72" s="3">
        <v>241.637</v>
      </c>
      <c r="R72" s="3">
        <v>26.85</v>
      </c>
      <c r="S72" s="3">
        <v>20.568000000000001</v>
      </c>
      <c r="T72" s="3">
        <v>294.26299999999998</v>
      </c>
      <c r="U72" s="3">
        <v>23.655999999999999</v>
      </c>
      <c r="V72" s="3">
        <v>21.207000000000001</v>
      </c>
      <c r="W72" s="3">
        <v>285.572</v>
      </c>
      <c r="X72" s="3">
        <v>22.620999999999999</v>
      </c>
      <c r="Y72" s="3">
        <v>270.26400000000001</v>
      </c>
      <c r="Z72" s="3">
        <v>22.356999999999999</v>
      </c>
      <c r="AA72" s="3">
        <v>319.43700000000001</v>
      </c>
      <c r="AB72" s="3">
        <v>21.632999999999999</v>
      </c>
      <c r="AC72" s="3">
        <v>23.954000000000001</v>
      </c>
      <c r="AD72" s="3">
        <v>83.385999999999996</v>
      </c>
      <c r="AE72" s="3">
        <v>21.170999999999999</v>
      </c>
      <c r="AF72" s="3">
        <v>172.256</v>
      </c>
      <c r="AG72" s="3">
        <v>34.606999999999999</v>
      </c>
      <c r="AH72" s="3">
        <v>21.846</v>
      </c>
      <c r="AI72" s="3">
        <v>281.17899999999997</v>
      </c>
      <c r="AJ72" s="3">
        <v>41.429000000000002</v>
      </c>
      <c r="AK72" s="3">
        <v>408.91500000000002</v>
      </c>
      <c r="AL72" s="3">
        <v>22.603000000000002</v>
      </c>
      <c r="AM72" s="3">
        <v>121.351</v>
      </c>
      <c r="AN72" s="3">
        <v>21.225000000000001</v>
      </c>
      <c r="AO72" s="3">
        <v>22.076000000000001</v>
      </c>
    </row>
    <row r="73" spans="1:41" x14ac:dyDescent="0.3">
      <c r="A73" s="3">
        <v>72</v>
      </c>
      <c r="B73" s="51">
        <v>43263.538984953702</v>
      </c>
      <c r="C73" s="3">
        <v>132.71577500000001</v>
      </c>
      <c r="D73" s="3">
        <v>130.20245600000001</v>
      </c>
      <c r="E73" s="3">
        <v>164.64739599999999</v>
      </c>
      <c r="F73" s="3">
        <v>0.61785203799999999</v>
      </c>
      <c r="G73" s="3">
        <v>39.555</v>
      </c>
      <c r="H73" s="3">
        <v>9.8999999999999993E+37</v>
      </c>
      <c r="I73" s="3">
        <v>177</v>
      </c>
      <c r="J73" s="3">
        <v>55.631999999999998</v>
      </c>
      <c r="K73" s="3">
        <v>660.87</v>
      </c>
      <c r="L73" s="3">
        <v>50.734000000000002</v>
      </c>
      <c r="M73" s="3">
        <v>21.579000000000001</v>
      </c>
      <c r="N73" s="3">
        <v>434.40100000000001</v>
      </c>
      <c r="O73" s="3">
        <v>36.640999999999998</v>
      </c>
      <c r="P73" s="3">
        <v>62.651000000000003</v>
      </c>
      <c r="Q73" s="3">
        <v>351.37400000000002</v>
      </c>
      <c r="R73" s="3">
        <v>27.113</v>
      </c>
      <c r="S73" s="3">
        <v>20.638999999999999</v>
      </c>
      <c r="T73" s="3">
        <v>241.023</v>
      </c>
      <c r="U73" s="3">
        <v>23.814</v>
      </c>
      <c r="V73" s="3">
        <v>21.207000000000001</v>
      </c>
      <c r="W73" s="3">
        <v>377.63099999999997</v>
      </c>
      <c r="X73" s="3">
        <v>22.707999999999998</v>
      </c>
      <c r="Y73" s="3">
        <v>198.982</v>
      </c>
      <c r="Z73" s="3">
        <v>22.34</v>
      </c>
      <c r="AA73" s="3">
        <v>303.01100000000002</v>
      </c>
      <c r="AB73" s="3">
        <v>21.632999999999999</v>
      </c>
      <c r="AC73" s="3">
        <v>24.094999999999999</v>
      </c>
      <c r="AD73" s="3">
        <v>162.70099999999999</v>
      </c>
      <c r="AE73" s="3">
        <v>21.170999999999999</v>
      </c>
      <c r="AF73" s="3">
        <v>217.32599999999999</v>
      </c>
      <c r="AG73" s="3">
        <v>35.514000000000003</v>
      </c>
      <c r="AH73" s="3">
        <v>21.846</v>
      </c>
      <c r="AI73" s="3">
        <v>223.95500000000001</v>
      </c>
      <c r="AJ73" s="3">
        <v>42.052999999999997</v>
      </c>
      <c r="AK73" s="3">
        <v>400.09800000000001</v>
      </c>
      <c r="AL73" s="3">
        <v>22.690999999999999</v>
      </c>
      <c r="AM73" s="3">
        <v>27.552</v>
      </c>
      <c r="AN73" s="3">
        <v>21.225000000000001</v>
      </c>
      <c r="AO73" s="3">
        <v>22.076000000000001</v>
      </c>
    </row>
    <row r="74" spans="1:41" x14ac:dyDescent="0.3">
      <c r="A74" s="3">
        <v>73</v>
      </c>
      <c r="B74" s="51">
        <v>43263.539043055556</v>
      </c>
      <c r="C74" s="3">
        <v>132.736932</v>
      </c>
      <c r="D74" s="3">
        <v>130.20977999999999</v>
      </c>
      <c r="E74" s="3">
        <v>164.623772</v>
      </c>
      <c r="F74" s="3">
        <v>0.61785203799999999</v>
      </c>
      <c r="G74" s="3">
        <v>41.143000000000001</v>
      </c>
      <c r="H74" s="3">
        <v>9.8999999999999993E+37</v>
      </c>
      <c r="I74" s="3">
        <v>180.17599999999999</v>
      </c>
      <c r="J74" s="3">
        <v>41.402999999999999</v>
      </c>
      <c r="K74" s="3">
        <v>691.49800000000005</v>
      </c>
      <c r="L74" s="3">
        <v>51.911999999999999</v>
      </c>
      <c r="M74" s="3">
        <v>21.625</v>
      </c>
      <c r="N74" s="3">
        <v>392.59699999999998</v>
      </c>
      <c r="O74" s="3">
        <v>37.292000000000002</v>
      </c>
      <c r="P74" s="3">
        <v>73.177000000000007</v>
      </c>
      <c r="Q74" s="3">
        <v>374.00599999999997</v>
      </c>
      <c r="R74" s="3">
        <v>27.297999999999998</v>
      </c>
      <c r="S74" s="3">
        <v>20.649000000000001</v>
      </c>
      <c r="T74" s="3">
        <v>252.285</v>
      </c>
      <c r="U74" s="3">
        <v>23.824000000000002</v>
      </c>
      <c r="V74" s="3">
        <v>21.128</v>
      </c>
      <c r="W74" s="3">
        <v>327.48899999999998</v>
      </c>
      <c r="X74" s="3">
        <v>22.753</v>
      </c>
      <c r="Y74" s="3">
        <v>263.69499999999999</v>
      </c>
      <c r="Z74" s="3">
        <v>22.472000000000001</v>
      </c>
      <c r="AA74" s="3">
        <v>224.81299999999999</v>
      </c>
      <c r="AB74" s="3">
        <v>21.696000000000002</v>
      </c>
      <c r="AC74" s="3">
        <v>24.227</v>
      </c>
      <c r="AD74" s="3">
        <v>212.67699999999999</v>
      </c>
      <c r="AE74" s="3">
        <v>21.199000000000002</v>
      </c>
      <c r="AF74" s="3">
        <v>170.27600000000001</v>
      </c>
      <c r="AG74" s="3">
        <v>36.424999999999997</v>
      </c>
      <c r="AH74" s="3">
        <v>21.82</v>
      </c>
      <c r="AI74" s="3">
        <v>272.31599999999997</v>
      </c>
      <c r="AJ74" s="3">
        <v>42.808</v>
      </c>
      <c r="AK74" s="3">
        <v>359.90899999999999</v>
      </c>
      <c r="AL74" s="3">
        <v>22.788</v>
      </c>
      <c r="AM74" s="3">
        <v>34.405999999999999</v>
      </c>
      <c r="AN74" s="3">
        <v>21.251999999999999</v>
      </c>
      <c r="AO74" s="3">
        <v>22.085999999999999</v>
      </c>
    </row>
    <row r="75" spans="1:41" x14ac:dyDescent="0.3">
      <c r="A75" s="3">
        <v>74</v>
      </c>
      <c r="B75" s="51">
        <v>43263.539103356481</v>
      </c>
      <c r="C75" s="3">
        <v>132.70276000000001</v>
      </c>
      <c r="D75" s="3">
        <v>130.25213400000001</v>
      </c>
      <c r="E75" s="3">
        <v>164.640884</v>
      </c>
      <c r="F75" s="3">
        <v>0.70030206399999995</v>
      </c>
      <c r="G75" s="3">
        <v>43.241999999999997</v>
      </c>
      <c r="H75" s="3">
        <v>-36.36</v>
      </c>
      <c r="I75" s="3">
        <v>185.583</v>
      </c>
      <c r="J75" s="3">
        <v>9.0090000000000003</v>
      </c>
      <c r="K75" s="3">
        <v>284.75400000000002</v>
      </c>
      <c r="L75" s="3">
        <v>53.561999999999998</v>
      </c>
      <c r="M75" s="3">
        <v>22.103999999999999</v>
      </c>
      <c r="N75" s="3">
        <v>284.065</v>
      </c>
      <c r="O75" s="3">
        <v>38.280999999999999</v>
      </c>
      <c r="P75" s="3">
        <v>147.36099999999999</v>
      </c>
      <c r="Q75" s="3">
        <v>275.86399999999998</v>
      </c>
      <c r="R75" s="3">
        <v>27.614000000000001</v>
      </c>
      <c r="S75" s="3">
        <v>20.791</v>
      </c>
      <c r="T75" s="3">
        <v>256.52499999999998</v>
      </c>
      <c r="U75" s="3">
        <v>23.998999999999999</v>
      </c>
      <c r="V75" s="3">
        <v>21.163</v>
      </c>
      <c r="W75" s="3">
        <v>286.68299999999999</v>
      </c>
      <c r="X75" s="3">
        <v>22.928999999999998</v>
      </c>
      <c r="Y75" s="3">
        <v>270.56700000000001</v>
      </c>
      <c r="Z75" s="3">
        <v>22.63</v>
      </c>
      <c r="AA75" s="3">
        <v>211.43600000000001</v>
      </c>
      <c r="AB75" s="3">
        <v>21.766999999999999</v>
      </c>
      <c r="AC75" s="3">
        <v>24.402999999999999</v>
      </c>
      <c r="AD75" s="3">
        <v>156.79900000000001</v>
      </c>
      <c r="AE75" s="3">
        <v>21.216999999999999</v>
      </c>
      <c r="AF75" s="3">
        <v>100.003</v>
      </c>
      <c r="AG75" s="3">
        <v>37.482999999999997</v>
      </c>
      <c r="AH75" s="3">
        <v>21.873000000000001</v>
      </c>
      <c r="AI75" s="3">
        <v>324.71199999999999</v>
      </c>
      <c r="AJ75" s="3">
        <v>43.728000000000002</v>
      </c>
      <c r="AK75" s="3">
        <v>409.02499999999998</v>
      </c>
      <c r="AL75" s="3">
        <v>22.893000000000001</v>
      </c>
      <c r="AM75" s="3">
        <v>121.53400000000001</v>
      </c>
      <c r="AN75" s="3">
        <v>21.341000000000001</v>
      </c>
      <c r="AO75" s="3">
        <v>22.173999999999999</v>
      </c>
    </row>
    <row r="76" spans="1:41" x14ac:dyDescent="0.3">
      <c r="A76" s="3">
        <v>75</v>
      </c>
      <c r="B76" s="51">
        <v>43263.539161921297</v>
      </c>
      <c r="C76" s="3">
        <v>132.69543300000001</v>
      </c>
      <c r="D76" s="3">
        <v>130.240725</v>
      </c>
      <c r="E76" s="3">
        <v>164.605029</v>
      </c>
      <c r="F76" s="3">
        <v>0.61785203799999999</v>
      </c>
      <c r="G76" s="3">
        <v>45.133000000000003</v>
      </c>
      <c r="H76" s="3">
        <v>9.8999999999999993E+37</v>
      </c>
      <c r="I76" s="3">
        <v>192.55500000000001</v>
      </c>
      <c r="J76" s="3">
        <v>7.2919999999999998</v>
      </c>
      <c r="K76" s="3">
        <v>592.58799999999997</v>
      </c>
      <c r="L76" s="3">
        <v>55.487000000000002</v>
      </c>
      <c r="M76" s="3">
        <v>22.297000000000001</v>
      </c>
      <c r="N76" s="3">
        <v>276.661</v>
      </c>
      <c r="O76" s="3">
        <v>39.322000000000003</v>
      </c>
      <c r="P76" s="3">
        <v>215.374</v>
      </c>
      <c r="Q76" s="3">
        <v>296.399</v>
      </c>
      <c r="R76" s="3">
        <v>28.035</v>
      </c>
      <c r="S76" s="3">
        <v>20.844000000000001</v>
      </c>
      <c r="T76" s="3">
        <v>308.20600000000002</v>
      </c>
      <c r="U76" s="3">
        <v>24.192</v>
      </c>
      <c r="V76" s="3">
        <v>21.358000000000001</v>
      </c>
      <c r="W76" s="3">
        <v>210.15799999999999</v>
      </c>
      <c r="X76" s="3">
        <v>22.981000000000002</v>
      </c>
      <c r="Y76" s="3">
        <v>364.46499999999997</v>
      </c>
      <c r="Z76" s="3">
        <v>22.998999999999999</v>
      </c>
      <c r="AA76" s="3">
        <v>207.56800000000001</v>
      </c>
      <c r="AB76" s="3">
        <v>21.890999999999998</v>
      </c>
      <c r="AC76" s="3">
        <v>24.577999999999999</v>
      </c>
      <c r="AD76" s="3">
        <v>115.91</v>
      </c>
      <c r="AE76" s="3">
        <v>21.234000000000002</v>
      </c>
      <c r="AF76" s="3">
        <v>2.5150000000000001</v>
      </c>
      <c r="AG76" s="3">
        <v>38.576000000000001</v>
      </c>
      <c r="AH76" s="3">
        <v>21.890999999999998</v>
      </c>
      <c r="AI76" s="3">
        <v>323.11</v>
      </c>
      <c r="AJ76" s="3">
        <v>44.734000000000002</v>
      </c>
      <c r="AK76" s="3">
        <v>300.43</v>
      </c>
      <c r="AL76" s="3">
        <v>22.998999999999999</v>
      </c>
      <c r="AM76" s="3">
        <v>205.86500000000001</v>
      </c>
      <c r="AN76" s="3">
        <v>21.465</v>
      </c>
      <c r="AO76" s="3">
        <v>22.279</v>
      </c>
    </row>
    <row r="77" spans="1:41" x14ac:dyDescent="0.3">
      <c r="A77" s="3">
        <v>76</v>
      </c>
      <c r="B77" s="51">
        <v>43263.539220023151</v>
      </c>
      <c r="C77" s="3">
        <v>132.714147</v>
      </c>
      <c r="D77" s="3">
        <v>130.29284699999999</v>
      </c>
      <c r="E77" s="3">
        <v>164.60747499999999</v>
      </c>
      <c r="F77" s="3">
        <v>0.65907705100000002</v>
      </c>
      <c r="G77" s="3">
        <v>47.134999999999998</v>
      </c>
      <c r="H77" s="3">
        <v>458.846</v>
      </c>
      <c r="I77" s="3">
        <v>202.94499999999999</v>
      </c>
      <c r="J77" s="3">
        <v>44.290999999999997</v>
      </c>
      <c r="K77" s="3">
        <v>253.256</v>
      </c>
      <c r="L77" s="3">
        <v>57.247999999999998</v>
      </c>
      <c r="M77" s="3">
        <v>22.638000000000002</v>
      </c>
      <c r="N77" s="3">
        <v>242.197</v>
      </c>
      <c r="O77" s="3">
        <v>40.335999999999999</v>
      </c>
      <c r="P77" s="3">
        <v>184.93299999999999</v>
      </c>
      <c r="Q77" s="3">
        <v>246.65899999999999</v>
      </c>
      <c r="R77" s="3">
        <v>28.376999999999999</v>
      </c>
      <c r="S77" s="3">
        <v>20.834</v>
      </c>
      <c r="T77" s="3">
        <v>307.32499999999999</v>
      </c>
      <c r="U77" s="3">
        <v>24.288</v>
      </c>
      <c r="V77" s="3">
        <v>21.491</v>
      </c>
      <c r="W77" s="3">
        <v>287.346</v>
      </c>
      <c r="X77" s="3">
        <v>23.077000000000002</v>
      </c>
      <c r="Y77" s="3">
        <v>238.89400000000001</v>
      </c>
      <c r="Z77" s="3">
        <v>23.146999999999998</v>
      </c>
      <c r="AA77" s="3">
        <v>257.089</v>
      </c>
      <c r="AB77" s="3">
        <v>21.899000000000001</v>
      </c>
      <c r="AC77" s="3">
        <v>24.744</v>
      </c>
      <c r="AD77" s="3">
        <v>71.337999999999994</v>
      </c>
      <c r="AE77" s="3">
        <v>21.277999999999999</v>
      </c>
      <c r="AF77" s="3">
        <v>64.103999999999999</v>
      </c>
      <c r="AG77" s="3">
        <v>39.606999999999999</v>
      </c>
      <c r="AH77" s="3">
        <v>21.846</v>
      </c>
      <c r="AI77" s="3">
        <v>292.64999999999998</v>
      </c>
      <c r="AJ77" s="3">
        <v>45.747999999999998</v>
      </c>
      <c r="AK77" s="3">
        <v>314.33199999999999</v>
      </c>
      <c r="AL77" s="3">
        <v>23.13</v>
      </c>
      <c r="AM77" s="3">
        <v>183.03</v>
      </c>
      <c r="AN77" s="3">
        <v>21.402000000000001</v>
      </c>
      <c r="AO77" s="3">
        <v>22.305</v>
      </c>
    </row>
    <row r="78" spans="1:41" x14ac:dyDescent="0.3">
      <c r="A78" s="3">
        <v>77</v>
      </c>
      <c r="B78" s="51">
        <v>43263.539278124998</v>
      </c>
      <c r="C78" s="3">
        <v>132.66126</v>
      </c>
      <c r="D78" s="3">
        <v>130.290403</v>
      </c>
      <c r="E78" s="3">
        <v>164.54065800000001</v>
      </c>
      <c r="F78" s="3">
        <v>0.61785203799999999</v>
      </c>
      <c r="G78" s="3">
        <v>50.363999999999997</v>
      </c>
      <c r="H78" s="3">
        <v>9.8999999999999993E+37</v>
      </c>
      <c r="I78" s="3">
        <v>220.58699999999999</v>
      </c>
      <c r="J78" s="3">
        <v>113.652</v>
      </c>
      <c r="K78" s="3">
        <v>542.24800000000005</v>
      </c>
      <c r="L78" s="3">
        <v>59.524000000000001</v>
      </c>
      <c r="M78" s="3">
        <v>22.997</v>
      </c>
      <c r="N78" s="3">
        <v>324.54000000000002</v>
      </c>
      <c r="O78" s="3">
        <v>41.575000000000003</v>
      </c>
      <c r="P78" s="3">
        <v>158.798</v>
      </c>
      <c r="Q78" s="3">
        <v>245.10900000000001</v>
      </c>
      <c r="R78" s="3">
        <v>28.876000000000001</v>
      </c>
      <c r="S78" s="3">
        <v>20.984000000000002</v>
      </c>
      <c r="T78" s="3">
        <v>339.82</v>
      </c>
      <c r="U78" s="3">
        <v>24.559000000000001</v>
      </c>
      <c r="V78" s="3">
        <v>21.623000000000001</v>
      </c>
      <c r="W78" s="3">
        <v>314.92099999999999</v>
      </c>
      <c r="X78" s="3">
        <v>23.295999999999999</v>
      </c>
      <c r="Y78" s="3">
        <v>232.85</v>
      </c>
      <c r="Z78" s="3">
        <v>23.382999999999999</v>
      </c>
      <c r="AA78" s="3">
        <v>289.851</v>
      </c>
      <c r="AB78" s="3">
        <v>21.995999999999999</v>
      </c>
      <c r="AC78" s="3">
        <v>24.998000000000001</v>
      </c>
      <c r="AD78" s="3">
        <v>93.822999999999993</v>
      </c>
      <c r="AE78" s="3">
        <v>21.338999999999999</v>
      </c>
      <c r="AF78" s="3">
        <v>131.482</v>
      </c>
      <c r="AG78" s="3">
        <v>40.951000000000001</v>
      </c>
      <c r="AH78" s="3">
        <v>21.925000000000001</v>
      </c>
      <c r="AI78" s="3">
        <v>303.447</v>
      </c>
      <c r="AJ78" s="3">
        <v>46.97</v>
      </c>
      <c r="AK78" s="3">
        <v>325.15300000000002</v>
      </c>
      <c r="AL78" s="3">
        <v>23.312999999999999</v>
      </c>
      <c r="AM78" s="3">
        <v>133.738</v>
      </c>
      <c r="AN78" s="3">
        <v>21.481000000000002</v>
      </c>
      <c r="AO78" s="3">
        <v>22.364999999999998</v>
      </c>
    </row>
    <row r="79" spans="1:41" x14ac:dyDescent="0.3">
      <c r="A79" s="3">
        <v>78</v>
      </c>
      <c r="B79" s="51">
        <v>43263.53933634259</v>
      </c>
      <c r="C79" s="3">
        <v>132.70276000000001</v>
      </c>
      <c r="D79" s="3">
        <v>130.28959800000001</v>
      </c>
      <c r="E79" s="3">
        <v>164.535766</v>
      </c>
      <c r="F79" s="3">
        <v>0.65907705100000002</v>
      </c>
      <c r="G79" s="3">
        <v>52.570999999999998</v>
      </c>
      <c r="H79" s="3">
        <v>9.8999999999999993E+37</v>
      </c>
      <c r="I79" s="3">
        <v>256.25299999999999</v>
      </c>
      <c r="J79" s="3">
        <v>89.100999999999999</v>
      </c>
      <c r="K79" s="3">
        <v>704.05899999999997</v>
      </c>
      <c r="L79" s="3">
        <v>62.786000000000001</v>
      </c>
      <c r="M79" s="3">
        <v>23.460999999999999</v>
      </c>
      <c r="N79" s="3">
        <v>274.642</v>
      </c>
      <c r="O79" s="3">
        <v>43.561</v>
      </c>
      <c r="P79" s="3">
        <v>204.434</v>
      </c>
      <c r="Q79" s="3">
        <v>363.65800000000002</v>
      </c>
      <c r="R79" s="3">
        <v>29.498000000000001</v>
      </c>
      <c r="S79" s="3">
        <v>21.081</v>
      </c>
      <c r="T79" s="3">
        <v>280.12700000000001</v>
      </c>
      <c r="U79" s="3">
        <v>24.795000000000002</v>
      </c>
      <c r="V79" s="3">
        <v>21.72</v>
      </c>
      <c r="W79" s="3">
        <v>323.62700000000001</v>
      </c>
      <c r="X79" s="3">
        <v>23.443999999999999</v>
      </c>
      <c r="Y79" s="3">
        <v>308.84399999999999</v>
      </c>
      <c r="Z79" s="3">
        <v>23.917999999999999</v>
      </c>
      <c r="AA79" s="3">
        <v>251.62700000000001</v>
      </c>
      <c r="AB79" s="3">
        <v>22.11</v>
      </c>
      <c r="AC79" s="3">
        <v>25.234000000000002</v>
      </c>
      <c r="AD79" s="3">
        <v>164.84800000000001</v>
      </c>
      <c r="AE79" s="3">
        <v>21.382999999999999</v>
      </c>
      <c r="AF79" s="3">
        <v>73.388000000000005</v>
      </c>
      <c r="AG79" s="3">
        <v>42.398000000000003</v>
      </c>
      <c r="AH79" s="3">
        <v>21.914999999999999</v>
      </c>
      <c r="AI79" s="3">
        <v>283.762</v>
      </c>
      <c r="AJ79" s="3">
        <v>48.137</v>
      </c>
      <c r="AK79" s="3">
        <v>234.142</v>
      </c>
      <c r="AL79" s="3">
        <v>23.408999999999999</v>
      </c>
      <c r="AM79" s="3">
        <v>128.41300000000001</v>
      </c>
      <c r="AN79" s="3">
        <v>21.489000000000001</v>
      </c>
      <c r="AO79" s="3">
        <v>22.373000000000001</v>
      </c>
    </row>
    <row r="80" spans="1:41" x14ac:dyDescent="0.3">
      <c r="A80" s="3">
        <v>79</v>
      </c>
      <c r="B80" s="51">
        <v>43263.539394791667</v>
      </c>
      <c r="C80" s="3">
        <v>132.70194599999999</v>
      </c>
      <c r="D80" s="3">
        <v>130.313209</v>
      </c>
      <c r="E80" s="3">
        <v>164.55940100000001</v>
      </c>
      <c r="F80" s="3">
        <v>0.65907705100000002</v>
      </c>
      <c r="G80" s="3">
        <v>55.070999999999998</v>
      </c>
      <c r="H80" s="3">
        <v>485.13900000000001</v>
      </c>
      <c r="I80" s="3">
        <v>293.66800000000001</v>
      </c>
      <c r="J80" s="3">
        <v>106.15300000000001</v>
      </c>
      <c r="K80" s="3">
        <v>278.596</v>
      </c>
      <c r="L80" s="3">
        <v>66.418999999999997</v>
      </c>
      <c r="M80" s="3">
        <v>23.890999999999998</v>
      </c>
      <c r="N80" s="3">
        <v>226.71899999999999</v>
      </c>
      <c r="O80" s="3">
        <v>45.511000000000003</v>
      </c>
      <c r="P80" s="3">
        <v>190.916</v>
      </c>
      <c r="Q80" s="3">
        <v>238.81299999999999</v>
      </c>
      <c r="R80" s="3">
        <v>30.207999999999998</v>
      </c>
      <c r="S80" s="3">
        <v>21.231000000000002</v>
      </c>
      <c r="T80" s="3">
        <v>255.791</v>
      </c>
      <c r="U80" s="3">
        <v>25.065999999999999</v>
      </c>
      <c r="V80" s="3">
        <v>21.834</v>
      </c>
      <c r="W80" s="3">
        <v>331.06299999999999</v>
      </c>
      <c r="X80" s="3">
        <v>23.68</v>
      </c>
      <c r="Y80" s="3">
        <v>223.59</v>
      </c>
      <c r="Z80" s="3">
        <v>24.207000000000001</v>
      </c>
      <c r="AA80" s="3">
        <v>279.202</v>
      </c>
      <c r="AB80" s="3">
        <v>22.276</v>
      </c>
      <c r="AC80" s="3">
        <v>25.47</v>
      </c>
      <c r="AD80" s="3">
        <v>149.73500000000001</v>
      </c>
      <c r="AE80" s="3">
        <v>21.462</v>
      </c>
      <c r="AF80" s="3">
        <v>101.913</v>
      </c>
      <c r="AG80" s="3">
        <v>43.95</v>
      </c>
      <c r="AH80" s="3">
        <v>21.975999999999999</v>
      </c>
      <c r="AI80" s="3">
        <v>265.18900000000002</v>
      </c>
      <c r="AJ80" s="3">
        <v>49.622999999999998</v>
      </c>
      <c r="AK80" s="3">
        <v>356.99299999999999</v>
      </c>
      <c r="AL80" s="3">
        <v>23.698</v>
      </c>
      <c r="AM80" s="3">
        <v>98.277000000000001</v>
      </c>
      <c r="AN80" s="3">
        <v>21.620999999999999</v>
      </c>
      <c r="AO80" s="3">
        <v>22.521999999999998</v>
      </c>
    </row>
    <row r="81" spans="1:41" x14ac:dyDescent="0.3">
      <c r="A81" s="3">
        <v>80</v>
      </c>
      <c r="B81" s="51">
        <v>43263.539455092592</v>
      </c>
      <c r="C81" s="3">
        <v>132.69787500000001</v>
      </c>
      <c r="D81" s="3">
        <v>130.25864300000001</v>
      </c>
      <c r="E81" s="3">
        <v>164.54390900000001</v>
      </c>
      <c r="F81" s="3">
        <v>0.70030206399999995</v>
      </c>
      <c r="G81" s="3">
        <v>57.261000000000003</v>
      </c>
      <c r="H81" s="3">
        <v>9.8999999999999993E+37</v>
      </c>
      <c r="I81" s="3">
        <v>317.14800000000002</v>
      </c>
      <c r="J81" s="3">
        <v>170.54599999999999</v>
      </c>
      <c r="K81" s="3">
        <v>513.91200000000003</v>
      </c>
      <c r="L81" s="3">
        <v>69.947999999999993</v>
      </c>
      <c r="M81" s="3">
        <v>24.335999999999999</v>
      </c>
      <c r="N81" s="3">
        <v>317.81400000000002</v>
      </c>
      <c r="O81" s="3">
        <v>47.218000000000004</v>
      </c>
      <c r="P81" s="3">
        <v>238.06299999999999</v>
      </c>
      <c r="Q81" s="3">
        <v>122.042</v>
      </c>
      <c r="R81" s="3">
        <v>30.986999999999998</v>
      </c>
      <c r="S81" s="3">
        <v>21.416</v>
      </c>
      <c r="T81" s="3">
        <v>369.8</v>
      </c>
      <c r="U81" s="3">
        <v>25.337</v>
      </c>
      <c r="V81" s="3">
        <v>22.001000000000001</v>
      </c>
      <c r="W81" s="3">
        <v>248.16</v>
      </c>
      <c r="X81" s="3">
        <v>23.88</v>
      </c>
      <c r="Y81" s="3">
        <v>278.81099999999998</v>
      </c>
      <c r="Z81" s="3">
        <v>24.652000000000001</v>
      </c>
      <c r="AA81" s="3">
        <v>313.45600000000002</v>
      </c>
      <c r="AB81" s="3">
        <v>22.405999999999999</v>
      </c>
      <c r="AC81" s="3">
        <v>25.792999999999999</v>
      </c>
      <c r="AD81" s="3">
        <v>21.77</v>
      </c>
      <c r="AE81" s="3">
        <v>21.574999999999999</v>
      </c>
      <c r="AF81" s="3">
        <v>80.921000000000006</v>
      </c>
      <c r="AG81" s="3">
        <v>45.622</v>
      </c>
      <c r="AH81" s="3">
        <v>22.053999999999998</v>
      </c>
      <c r="AI81" s="3">
        <v>327.66399999999999</v>
      </c>
      <c r="AJ81" s="3">
        <v>51.125</v>
      </c>
      <c r="AK81" s="3">
        <v>413.63299999999998</v>
      </c>
      <c r="AL81" s="3">
        <v>23.898</v>
      </c>
      <c r="AM81" s="3">
        <v>201.71600000000001</v>
      </c>
      <c r="AN81" s="3">
        <v>21.788</v>
      </c>
      <c r="AO81" s="3">
        <v>22.617000000000001</v>
      </c>
    </row>
    <row r="82" spans="1:41" x14ac:dyDescent="0.3">
      <c r="A82" s="3">
        <v>81</v>
      </c>
      <c r="B82" s="51">
        <v>43263.539513657408</v>
      </c>
      <c r="C82" s="3">
        <v>132.65963199999999</v>
      </c>
      <c r="D82" s="3">
        <v>130.327867</v>
      </c>
      <c r="E82" s="3">
        <v>164.633545</v>
      </c>
      <c r="F82" s="3">
        <v>0.65907705100000002</v>
      </c>
      <c r="G82" s="3">
        <v>57.174999999999997</v>
      </c>
      <c r="H82" s="3">
        <v>9.8999999999999993E+37</v>
      </c>
      <c r="I82" s="3">
        <v>337.32600000000002</v>
      </c>
      <c r="J82" s="3">
        <v>173.06800000000001</v>
      </c>
      <c r="K82" s="3">
        <v>647.56700000000001</v>
      </c>
      <c r="L82" s="3">
        <v>72.787000000000006</v>
      </c>
      <c r="M82" s="3">
        <v>24.582000000000001</v>
      </c>
      <c r="N82" s="3">
        <v>281.00299999999999</v>
      </c>
      <c r="O82" s="3">
        <v>48.633000000000003</v>
      </c>
      <c r="P82" s="3">
        <v>454.79599999999999</v>
      </c>
      <c r="Q82" s="3">
        <v>223.65</v>
      </c>
      <c r="R82" s="3">
        <v>31.495999999999999</v>
      </c>
      <c r="S82" s="3">
        <v>21.521999999999998</v>
      </c>
      <c r="T82" s="3">
        <v>340.06299999999999</v>
      </c>
      <c r="U82" s="3">
        <v>25.582000000000001</v>
      </c>
      <c r="V82" s="3">
        <v>22.036999999999999</v>
      </c>
      <c r="W82" s="3">
        <v>273.58300000000003</v>
      </c>
      <c r="X82" s="3">
        <v>24.073</v>
      </c>
      <c r="Y82" s="3">
        <v>303.38400000000001</v>
      </c>
      <c r="Z82" s="3">
        <v>24.74</v>
      </c>
      <c r="AA82" s="3">
        <v>261.15800000000002</v>
      </c>
      <c r="AB82" s="3">
        <v>22.423999999999999</v>
      </c>
      <c r="AC82" s="3">
        <v>26.056000000000001</v>
      </c>
      <c r="AD82" s="3">
        <v>88.55</v>
      </c>
      <c r="AE82" s="3">
        <v>21.574999999999999</v>
      </c>
      <c r="AF82" s="3">
        <v>89.046999999999997</v>
      </c>
      <c r="AG82" s="3">
        <v>47.374000000000002</v>
      </c>
      <c r="AH82" s="3">
        <v>22.001000000000001</v>
      </c>
      <c r="AI82" s="3">
        <v>241.72</v>
      </c>
      <c r="AJ82" s="3">
        <v>52.655000000000001</v>
      </c>
      <c r="AK82" s="3">
        <v>314.27699999999999</v>
      </c>
      <c r="AL82" s="3">
        <v>24.091000000000001</v>
      </c>
      <c r="AM82" s="3">
        <v>156.96299999999999</v>
      </c>
      <c r="AN82" s="3">
        <v>21.806000000000001</v>
      </c>
      <c r="AO82" s="3">
        <v>22.704000000000001</v>
      </c>
    </row>
    <row r="83" spans="1:41" x14ac:dyDescent="0.3">
      <c r="A83" s="3">
        <v>82</v>
      </c>
      <c r="B83" s="51">
        <v>43263.539571759262</v>
      </c>
      <c r="C83" s="3">
        <v>132.68485899999999</v>
      </c>
      <c r="D83" s="3">
        <v>130.298552</v>
      </c>
      <c r="E83" s="3">
        <v>164.54228900000001</v>
      </c>
      <c r="F83" s="3">
        <v>0.74152707699999998</v>
      </c>
      <c r="G83" s="3">
        <v>60.354999999999997</v>
      </c>
      <c r="H83" s="3">
        <v>252.114</v>
      </c>
      <c r="I83" s="3">
        <v>358.30399999999997</v>
      </c>
      <c r="J83" s="3">
        <v>190.79900000000001</v>
      </c>
      <c r="K83" s="3">
        <v>224.67500000000001</v>
      </c>
      <c r="L83" s="3">
        <v>75.744</v>
      </c>
      <c r="M83" s="3">
        <v>24.827999999999999</v>
      </c>
      <c r="N83" s="3">
        <v>232.85599999999999</v>
      </c>
      <c r="O83" s="3">
        <v>49.680999999999997</v>
      </c>
      <c r="P83" s="3">
        <v>307.08199999999999</v>
      </c>
      <c r="Q83" s="3">
        <v>121.608</v>
      </c>
      <c r="R83" s="3">
        <v>31.864999999999998</v>
      </c>
      <c r="S83" s="3">
        <v>21.681999999999999</v>
      </c>
      <c r="T83" s="3">
        <v>291.14800000000002</v>
      </c>
      <c r="U83" s="3">
        <v>25.846</v>
      </c>
      <c r="V83" s="3">
        <v>22.178000000000001</v>
      </c>
      <c r="W83" s="3">
        <v>285.84300000000002</v>
      </c>
      <c r="X83" s="3">
        <v>24.196000000000002</v>
      </c>
      <c r="Y83" s="3">
        <v>223.03100000000001</v>
      </c>
      <c r="Z83" s="3">
        <v>24.635000000000002</v>
      </c>
      <c r="AA83" s="3">
        <v>291.2</v>
      </c>
      <c r="AB83" s="3">
        <v>22.459</v>
      </c>
      <c r="AC83" s="3">
        <v>26.353999999999999</v>
      </c>
      <c r="AD83" s="3">
        <v>103.678</v>
      </c>
      <c r="AE83" s="3">
        <v>21.629000000000001</v>
      </c>
      <c r="AF83" s="3">
        <v>92.218000000000004</v>
      </c>
      <c r="AG83" s="3">
        <v>49.097000000000001</v>
      </c>
      <c r="AH83" s="3">
        <v>21.983000000000001</v>
      </c>
      <c r="AI83" s="3">
        <v>295.87099999999998</v>
      </c>
      <c r="AJ83" s="3">
        <v>54.201999999999998</v>
      </c>
      <c r="AK83" s="3">
        <v>381.15899999999999</v>
      </c>
      <c r="AL83" s="3">
        <v>24.300999999999998</v>
      </c>
      <c r="AM83" s="3">
        <v>154.697</v>
      </c>
      <c r="AN83" s="3">
        <v>21.876999999999999</v>
      </c>
      <c r="AO83" s="3">
        <v>22.757000000000001</v>
      </c>
    </row>
    <row r="84" spans="1:41" x14ac:dyDescent="0.3">
      <c r="A84" s="3">
        <v>83</v>
      </c>
      <c r="B84" s="51">
        <v>43263.539629861109</v>
      </c>
      <c r="C84" s="3">
        <v>132.656375</v>
      </c>
      <c r="D84" s="3">
        <v>130.252949</v>
      </c>
      <c r="E84" s="3">
        <v>164.61155199999999</v>
      </c>
      <c r="F84" s="3">
        <v>0.65907705100000002</v>
      </c>
      <c r="G84" s="3">
        <v>60.670999999999999</v>
      </c>
      <c r="H84" s="3">
        <v>636.28300000000002</v>
      </c>
      <c r="I84" s="3">
        <v>373.27300000000002</v>
      </c>
      <c r="J84" s="3">
        <v>226.59200000000001</v>
      </c>
      <c r="K84" s="3">
        <v>102.84099999999999</v>
      </c>
      <c r="L84" s="3">
        <v>79.168999999999997</v>
      </c>
      <c r="M84" s="3">
        <v>24.783000000000001</v>
      </c>
      <c r="N84" s="3">
        <v>268.24200000000002</v>
      </c>
      <c r="O84" s="3">
        <v>51.322000000000003</v>
      </c>
      <c r="P84" s="3">
        <v>196.46100000000001</v>
      </c>
      <c r="Q84" s="3">
        <v>92.602999999999994</v>
      </c>
      <c r="R84" s="3">
        <v>32.433999999999997</v>
      </c>
      <c r="S84" s="3">
        <v>21.69</v>
      </c>
      <c r="T84" s="3">
        <v>300.44099999999997</v>
      </c>
      <c r="U84" s="3">
        <v>26.134</v>
      </c>
      <c r="V84" s="3">
        <v>22.484000000000002</v>
      </c>
      <c r="W84" s="3">
        <v>345.286</v>
      </c>
      <c r="X84" s="3">
        <v>24.501999999999999</v>
      </c>
      <c r="Y84" s="3">
        <v>193.74100000000001</v>
      </c>
      <c r="Z84" s="3">
        <v>25.099</v>
      </c>
      <c r="AA84" s="3">
        <v>376.012</v>
      </c>
      <c r="AB84" s="3">
        <v>22.571999999999999</v>
      </c>
      <c r="AC84" s="3">
        <v>26.678000000000001</v>
      </c>
      <c r="AD84" s="3">
        <v>66.552999999999997</v>
      </c>
      <c r="AE84" s="3">
        <v>21.707999999999998</v>
      </c>
      <c r="AF84" s="3">
        <v>175.226</v>
      </c>
      <c r="AG84" s="3">
        <v>51.133000000000003</v>
      </c>
      <c r="AH84" s="3">
        <v>22.045000000000002</v>
      </c>
      <c r="AI84" s="3">
        <v>302.5</v>
      </c>
      <c r="AJ84" s="3">
        <v>55.962000000000003</v>
      </c>
      <c r="AK84" s="3">
        <v>436.81599999999997</v>
      </c>
      <c r="AL84" s="3">
        <v>24.571999999999999</v>
      </c>
      <c r="AM84" s="3">
        <v>98.774000000000001</v>
      </c>
      <c r="AN84" s="3">
        <v>21.974</v>
      </c>
      <c r="AO84" s="3">
        <v>22.922999999999998</v>
      </c>
    </row>
    <row r="85" spans="1:41" x14ac:dyDescent="0.3">
      <c r="A85" s="3">
        <v>84</v>
      </c>
      <c r="B85" s="51">
        <v>43263.539688425924</v>
      </c>
      <c r="C85" s="3">
        <v>132.67997500000001</v>
      </c>
      <c r="D85" s="3">
        <v>130.33112700000001</v>
      </c>
      <c r="E85" s="3">
        <v>164.56428299999999</v>
      </c>
      <c r="F85" s="3">
        <v>0.65907705100000002</v>
      </c>
      <c r="G85" s="3">
        <v>63.92</v>
      </c>
      <c r="H85" s="3">
        <v>9.8999999999999993E+37</v>
      </c>
      <c r="I85" s="3">
        <v>390.93799999999999</v>
      </c>
      <c r="J85" s="3">
        <v>227.81200000000001</v>
      </c>
      <c r="K85" s="3">
        <v>548.94799999999998</v>
      </c>
      <c r="L85" s="3">
        <v>82.792000000000002</v>
      </c>
      <c r="M85" s="3">
        <v>24.678000000000001</v>
      </c>
      <c r="N85" s="3">
        <v>303.20299999999997</v>
      </c>
      <c r="O85" s="3">
        <v>53.298999999999999</v>
      </c>
      <c r="P85" s="3">
        <v>218.726</v>
      </c>
      <c r="Q85" s="3">
        <v>96.373000000000005</v>
      </c>
      <c r="R85" s="3">
        <v>33.084000000000003</v>
      </c>
      <c r="S85" s="3">
        <v>21.672000000000001</v>
      </c>
      <c r="T85" s="3">
        <v>341.80500000000001</v>
      </c>
      <c r="U85" s="3">
        <v>26.398</v>
      </c>
      <c r="V85" s="3">
        <v>22.518999999999998</v>
      </c>
      <c r="W85" s="3">
        <v>273.608</v>
      </c>
      <c r="X85" s="3">
        <v>24.643000000000001</v>
      </c>
      <c r="Y85" s="3">
        <v>281.32100000000003</v>
      </c>
      <c r="Z85" s="3">
        <v>25.59</v>
      </c>
      <c r="AA85" s="3">
        <v>316.404</v>
      </c>
      <c r="AB85" s="3">
        <v>22.677</v>
      </c>
      <c r="AC85" s="3">
        <v>26.942</v>
      </c>
      <c r="AD85" s="3">
        <v>53.298999999999999</v>
      </c>
      <c r="AE85" s="3">
        <v>21.707999999999998</v>
      </c>
      <c r="AF85" s="3">
        <v>106.254</v>
      </c>
      <c r="AG85" s="3">
        <v>53.195</v>
      </c>
      <c r="AH85" s="3">
        <v>22.027000000000001</v>
      </c>
      <c r="AI85" s="3">
        <v>375.80900000000003</v>
      </c>
      <c r="AJ85" s="3">
        <v>57.732999999999997</v>
      </c>
      <c r="AK85" s="3">
        <v>379.76499999999999</v>
      </c>
      <c r="AL85" s="3">
        <v>24.748000000000001</v>
      </c>
      <c r="AM85" s="3">
        <v>170.714</v>
      </c>
      <c r="AN85" s="3">
        <v>22.062000000000001</v>
      </c>
      <c r="AO85" s="3">
        <v>22.94</v>
      </c>
    </row>
    <row r="86" spans="1:41" x14ac:dyDescent="0.3">
      <c r="A86" s="3">
        <v>85</v>
      </c>
      <c r="B86" s="51">
        <v>43263.539746875002</v>
      </c>
      <c r="C86" s="3">
        <v>132.656375</v>
      </c>
      <c r="D86" s="3">
        <v>130.33112700000001</v>
      </c>
      <c r="E86" s="3">
        <v>164.574882</v>
      </c>
      <c r="F86" s="3">
        <v>0.74152707699999998</v>
      </c>
      <c r="G86" s="3">
        <v>62.781999999999996</v>
      </c>
      <c r="H86" s="3">
        <v>9.8999999999999993E+37</v>
      </c>
      <c r="I86" s="3">
        <v>401.036</v>
      </c>
      <c r="J86" s="3">
        <v>150.18299999999999</v>
      </c>
      <c r="K86" s="3">
        <v>562.99900000000002</v>
      </c>
      <c r="L86" s="3">
        <v>86.200999999999993</v>
      </c>
      <c r="M86" s="3">
        <v>24.721</v>
      </c>
      <c r="N86" s="3">
        <v>199.19</v>
      </c>
      <c r="O86" s="3">
        <v>55.042000000000002</v>
      </c>
      <c r="P86" s="3">
        <v>217.47900000000001</v>
      </c>
      <c r="Q86" s="3">
        <v>250.94</v>
      </c>
      <c r="R86" s="3">
        <v>33.845999999999997</v>
      </c>
      <c r="S86" s="3">
        <v>21.698</v>
      </c>
      <c r="T86" s="3">
        <v>256.28300000000002</v>
      </c>
      <c r="U86" s="3">
        <v>26.757000000000001</v>
      </c>
      <c r="V86" s="3">
        <v>22.527000000000001</v>
      </c>
      <c r="W86" s="3">
        <v>230.05699999999999</v>
      </c>
      <c r="X86" s="3">
        <v>24.931000000000001</v>
      </c>
      <c r="Y86" s="3">
        <v>323.18</v>
      </c>
      <c r="Z86" s="3">
        <v>25.914000000000001</v>
      </c>
      <c r="AA86" s="3">
        <v>244.04599999999999</v>
      </c>
      <c r="AB86" s="3">
        <v>22.843</v>
      </c>
      <c r="AC86" s="3">
        <v>27.300999999999998</v>
      </c>
      <c r="AD86" s="3">
        <v>125.139</v>
      </c>
      <c r="AE86" s="3">
        <v>21.821999999999999</v>
      </c>
      <c r="AF86" s="3">
        <v>12.88</v>
      </c>
      <c r="AG86" s="3">
        <v>55.558</v>
      </c>
      <c r="AH86" s="3">
        <v>22.071000000000002</v>
      </c>
      <c r="AI86" s="3">
        <v>327.13400000000001</v>
      </c>
      <c r="AJ86" s="3">
        <v>59.82</v>
      </c>
      <c r="AK86" s="3">
        <v>228.667</v>
      </c>
      <c r="AL86" s="3">
        <v>25.053999999999998</v>
      </c>
      <c r="AM86" s="3">
        <v>171.64599999999999</v>
      </c>
      <c r="AN86" s="3">
        <v>22.158999999999999</v>
      </c>
      <c r="AO86" s="3">
        <v>23.106000000000002</v>
      </c>
    </row>
    <row r="87" spans="1:41" x14ac:dyDescent="0.3">
      <c r="A87" s="3">
        <v>86</v>
      </c>
      <c r="B87" s="51">
        <v>43263.539806712964</v>
      </c>
      <c r="C87" s="3">
        <v>132.68811600000001</v>
      </c>
      <c r="D87" s="3">
        <v>130.309135</v>
      </c>
      <c r="E87" s="3">
        <v>164.54717099999999</v>
      </c>
      <c r="F87" s="3">
        <v>0.70030206399999995</v>
      </c>
      <c r="G87" s="3">
        <v>63.533999999999999</v>
      </c>
      <c r="H87" s="3">
        <v>688.14499999999998</v>
      </c>
      <c r="I87" s="3">
        <v>407.75</v>
      </c>
      <c r="J87" s="3">
        <v>142.27600000000001</v>
      </c>
      <c r="K87" s="3">
        <v>241.316</v>
      </c>
      <c r="L87" s="3">
        <v>89.697000000000003</v>
      </c>
      <c r="M87" s="3">
        <v>25.071999999999999</v>
      </c>
      <c r="N87" s="3">
        <v>232.71299999999999</v>
      </c>
      <c r="O87" s="3">
        <v>56.622999999999998</v>
      </c>
      <c r="P87" s="3">
        <v>142.47</v>
      </c>
      <c r="Q87" s="3">
        <v>157.59800000000001</v>
      </c>
      <c r="R87" s="3">
        <v>34.478000000000002</v>
      </c>
      <c r="S87" s="3">
        <v>21.751000000000001</v>
      </c>
      <c r="T87" s="3">
        <v>261.73099999999999</v>
      </c>
      <c r="U87" s="3">
        <v>26.984999999999999</v>
      </c>
      <c r="V87" s="3">
        <v>22.65</v>
      </c>
      <c r="W87" s="3">
        <v>291.11200000000002</v>
      </c>
      <c r="X87" s="3">
        <v>25.141999999999999</v>
      </c>
      <c r="Y87" s="3">
        <v>180.036</v>
      </c>
      <c r="Z87" s="3">
        <v>26.422999999999998</v>
      </c>
      <c r="AA87" s="3">
        <v>313.899</v>
      </c>
      <c r="AB87" s="3">
        <v>22.948</v>
      </c>
      <c r="AC87" s="3">
        <v>27.669</v>
      </c>
      <c r="AD87" s="3">
        <v>85.447999999999993</v>
      </c>
      <c r="AE87" s="3">
        <v>21.893000000000001</v>
      </c>
      <c r="AF87" s="3">
        <v>68.475999999999999</v>
      </c>
      <c r="AG87" s="3">
        <v>58.015999999999998</v>
      </c>
      <c r="AH87" s="3">
        <v>22.035</v>
      </c>
      <c r="AI87" s="3">
        <v>314.66800000000001</v>
      </c>
      <c r="AJ87" s="3">
        <v>61.823999999999998</v>
      </c>
      <c r="AK87" s="3">
        <v>354.16800000000001</v>
      </c>
      <c r="AL87" s="3">
        <v>25.318000000000001</v>
      </c>
      <c r="AM87" s="3">
        <v>143.05099999999999</v>
      </c>
      <c r="AN87" s="3">
        <v>22.263999999999999</v>
      </c>
      <c r="AO87" s="3">
        <v>23.228999999999999</v>
      </c>
    </row>
    <row r="88" spans="1:41" x14ac:dyDescent="0.3">
      <c r="A88" s="3">
        <v>87</v>
      </c>
      <c r="B88" s="51">
        <v>43263.539864930557</v>
      </c>
      <c r="C88" s="3">
        <v>132.66777300000001</v>
      </c>
      <c r="D88" s="3">
        <v>130.261087</v>
      </c>
      <c r="E88" s="3">
        <v>164.53413599999999</v>
      </c>
      <c r="F88" s="3">
        <v>0.74152707699999998</v>
      </c>
      <c r="G88" s="3">
        <v>66.099000000000004</v>
      </c>
      <c r="H88" s="3">
        <v>9.8999999999999993E+37</v>
      </c>
      <c r="I88" s="3">
        <v>414.99299999999999</v>
      </c>
      <c r="J88" s="3">
        <v>153.846</v>
      </c>
      <c r="K88" s="3">
        <v>579.9</v>
      </c>
      <c r="L88" s="3">
        <v>93.364000000000004</v>
      </c>
      <c r="M88" s="3">
        <v>25.405000000000001</v>
      </c>
      <c r="N88" s="3">
        <v>290.47500000000002</v>
      </c>
      <c r="O88" s="3">
        <v>57.93</v>
      </c>
      <c r="P88" s="3">
        <v>156.39500000000001</v>
      </c>
      <c r="Q88" s="3">
        <v>176.958</v>
      </c>
      <c r="R88" s="3">
        <v>34.987000000000002</v>
      </c>
      <c r="S88" s="3">
        <v>21.803999999999998</v>
      </c>
      <c r="T88" s="3">
        <v>331.37400000000002</v>
      </c>
      <c r="U88" s="3">
        <v>27.300999999999998</v>
      </c>
      <c r="V88" s="3">
        <v>22.843</v>
      </c>
      <c r="W88" s="3">
        <v>274.98399999999998</v>
      </c>
      <c r="X88" s="3">
        <v>25.318000000000001</v>
      </c>
      <c r="Y88" s="3">
        <v>241.71899999999999</v>
      </c>
      <c r="Z88" s="3">
        <v>26.774000000000001</v>
      </c>
      <c r="AA88" s="3">
        <v>341.62599999999998</v>
      </c>
      <c r="AB88" s="3">
        <v>23.071000000000002</v>
      </c>
      <c r="AC88" s="3">
        <v>28.038</v>
      </c>
      <c r="AD88" s="3">
        <v>77.587999999999994</v>
      </c>
      <c r="AE88" s="3">
        <v>21.981999999999999</v>
      </c>
      <c r="AF88" s="3">
        <v>86.697999999999993</v>
      </c>
      <c r="AG88" s="3">
        <v>60.576000000000001</v>
      </c>
      <c r="AH88" s="3">
        <v>22.088000000000001</v>
      </c>
      <c r="AI88" s="3">
        <v>349.298</v>
      </c>
      <c r="AJ88" s="3">
        <v>63.911000000000001</v>
      </c>
      <c r="AK88" s="3">
        <v>318.63099999999997</v>
      </c>
      <c r="AL88" s="3">
        <v>25.632999999999999</v>
      </c>
      <c r="AM88" s="3">
        <v>160.27099999999999</v>
      </c>
      <c r="AN88" s="3">
        <v>22.352</v>
      </c>
      <c r="AO88" s="3">
        <v>23.282</v>
      </c>
    </row>
    <row r="89" spans="1:41" x14ac:dyDescent="0.3">
      <c r="A89" s="3">
        <v>88</v>
      </c>
      <c r="B89" s="51">
        <v>43263.53992314815</v>
      </c>
      <c r="C89" s="3">
        <v>132.62545900000001</v>
      </c>
      <c r="D89" s="3">
        <v>130.263532</v>
      </c>
      <c r="E89" s="3">
        <v>164.51539299999999</v>
      </c>
      <c r="F89" s="3">
        <v>0.78275209000000001</v>
      </c>
      <c r="G89" s="3">
        <v>69.930000000000007</v>
      </c>
      <c r="H89" s="3">
        <v>9.8999999999999993E+37</v>
      </c>
      <c r="I89" s="3">
        <v>423.988</v>
      </c>
      <c r="J89" s="3">
        <v>146.51900000000001</v>
      </c>
      <c r="K89" s="3">
        <v>701.33500000000004</v>
      </c>
      <c r="L89" s="3">
        <v>97.22</v>
      </c>
      <c r="M89" s="3">
        <v>25.861999999999998</v>
      </c>
      <c r="N89" s="3">
        <v>320.45400000000001</v>
      </c>
      <c r="O89" s="3">
        <v>59.081000000000003</v>
      </c>
      <c r="P89" s="3">
        <v>140.56899999999999</v>
      </c>
      <c r="Q89" s="3">
        <v>281.69</v>
      </c>
      <c r="R89" s="3">
        <v>35.630000000000003</v>
      </c>
      <c r="S89" s="3">
        <v>21.981999999999999</v>
      </c>
      <c r="T89" s="3">
        <v>280.64</v>
      </c>
      <c r="U89" s="3">
        <v>27.687000000000001</v>
      </c>
      <c r="V89" s="3">
        <v>23.123999999999999</v>
      </c>
      <c r="W89" s="3">
        <v>337.32499999999999</v>
      </c>
      <c r="X89" s="3">
        <v>25.597999999999999</v>
      </c>
      <c r="Y89" s="3">
        <v>209.078</v>
      </c>
      <c r="Z89" s="3">
        <v>27.388000000000002</v>
      </c>
      <c r="AA89" s="3">
        <v>322.77100000000002</v>
      </c>
      <c r="AB89" s="3">
        <v>23.298999999999999</v>
      </c>
      <c r="AC89" s="3">
        <v>28.547000000000001</v>
      </c>
      <c r="AD89" s="3">
        <v>128.65299999999999</v>
      </c>
      <c r="AE89" s="3">
        <v>22.106000000000002</v>
      </c>
      <c r="AF89" s="3">
        <v>118.759</v>
      </c>
      <c r="AG89" s="3">
        <v>63.432000000000002</v>
      </c>
      <c r="AH89" s="3">
        <v>22.210999999999999</v>
      </c>
      <c r="AI89" s="3">
        <v>307.96899999999999</v>
      </c>
      <c r="AJ89" s="3">
        <v>66.134</v>
      </c>
      <c r="AK89" s="3">
        <v>274.447</v>
      </c>
      <c r="AL89" s="3">
        <v>25.984000000000002</v>
      </c>
      <c r="AM89" s="3">
        <v>81.757000000000005</v>
      </c>
      <c r="AN89" s="3">
        <v>22.527000000000001</v>
      </c>
      <c r="AO89" s="3">
        <v>23.475000000000001</v>
      </c>
    </row>
    <row r="90" spans="1:41" x14ac:dyDescent="0.3">
      <c r="A90" s="3">
        <v>89</v>
      </c>
      <c r="B90" s="51">
        <v>43263.53998159722</v>
      </c>
      <c r="C90" s="3">
        <v>132.63278600000001</v>
      </c>
      <c r="D90" s="3">
        <v>130.275745</v>
      </c>
      <c r="E90" s="3">
        <v>164.605029</v>
      </c>
      <c r="F90" s="3">
        <v>0.82397710300000004</v>
      </c>
      <c r="G90" s="3">
        <v>72.888000000000005</v>
      </c>
      <c r="H90" s="3">
        <v>9.8999999999999993E+37</v>
      </c>
      <c r="I90" s="3">
        <v>437.15899999999999</v>
      </c>
      <c r="J90" s="3">
        <v>83.448999999999998</v>
      </c>
      <c r="K90" s="3">
        <v>708.86599999999999</v>
      </c>
      <c r="L90" s="3">
        <v>101.52200000000001</v>
      </c>
      <c r="M90" s="3">
        <v>26.036999999999999</v>
      </c>
      <c r="N90" s="3">
        <v>362.33300000000003</v>
      </c>
      <c r="O90" s="3">
        <v>60.009</v>
      </c>
      <c r="P90" s="3">
        <v>132.08099999999999</v>
      </c>
      <c r="Q90" s="3">
        <v>227.767</v>
      </c>
      <c r="R90" s="3">
        <v>36.167000000000002</v>
      </c>
      <c r="S90" s="3">
        <v>22</v>
      </c>
      <c r="T90" s="3">
        <v>269.32299999999998</v>
      </c>
      <c r="U90" s="3">
        <v>27.914999999999999</v>
      </c>
      <c r="V90" s="3">
        <v>23.193999999999999</v>
      </c>
      <c r="W90" s="3">
        <v>390.97899999999998</v>
      </c>
      <c r="X90" s="3">
        <v>25.791</v>
      </c>
      <c r="Y90" s="3">
        <v>212.875</v>
      </c>
      <c r="Z90" s="3">
        <v>27.652000000000001</v>
      </c>
      <c r="AA90" s="3">
        <v>315.642</v>
      </c>
      <c r="AB90" s="3">
        <v>23.352</v>
      </c>
      <c r="AC90" s="3">
        <v>28.914999999999999</v>
      </c>
      <c r="AD90" s="3">
        <v>186.119</v>
      </c>
      <c r="AE90" s="3">
        <v>22.140999999999998</v>
      </c>
      <c r="AF90" s="3">
        <v>122.422</v>
      </c>
      <c r="AG90" s="3">
        <v>66.236000000000004</v>
      </c>
      <c r="AH90" s="3">
        <v>22.175999999999998</v>
      </c>
      <c r="AI90" s="3">
        <v>297.12200000000001</v>
      </c>
      <c r="AJ90" s="3">
        <v>68.391000000000005</v>
      </c>
      <c r="AK90" s="3">
        <v>293.15899999999999</v>
      </c>
      <c r="AL90" s="3">
        <v>26.3</v>
      </c>
      <c r="AM90" s="3">
        <v>63.140999999999998</v>
      </c>
      <c r="AN90" s="3">
        <v>22.614999999999998</v>
      </c>
      <c r="AO90" s="3">
        <v>23.597999999999999</v>
      </c>
    </row>
    <row r="91" spans="1:41" x14ac:dyDescent="0.3">
      <c r="A91" s="3">
        <v>90</v>
      </c>
      <c r="B91" s="51">
        <v>43263.540040162035</v>
      </c>
      <c r="C91" s="3">
        <v>132.6336</v>
      </c>
      <c r="D91" s="3">
        <v>130.261087</v>
      </c>
      <c r="E91" s="3">
        <v>164.548801</v>
      </c>
      <c r="F91" s="3">
        <v>0.78275209000000001</v>
      </c>
      <c r="G91" s="3">
        <v>74.409000000000006</v>
      </c>
      <c r="H91" s="3">
        <v>9.8999999999999993E+37</v>
      </c>
      <c r="I91" s="3">
        <v>451.91699999999997</v>
      </c>
      <c r="J91" s="3">
        <v>109.76</v>
      </c>
      <c r="K91" s="3">
        <v>722.99800000000005</v>
      </c>
      <c r="L91" s="3">
        <v>105.727</v>
      </c>
      <c r="M91" s="3">
        <v>26.141999999999999</v>
      </c>
      <c r="N91" s="3">
        <v>410.77499999999998</v>
      </c>
      <c r="O91" s="3">
        <v>61.688000000000002</v>
      </c>
      <c r="P91" s="3">
        <v>153.846</v>
      </c>
      <c r="Q91" s="3">
        <v>184.43</v>
      </c>
      <c r="R91" s="3">
        <v>36.844000000000001</v>
      </c>
      <c r="S91" s="3">
        <v>22.140999999999998</v>
      </c>
      <c r="T91" s="3">
        <v>309.98599999999999</v>
      </c>
      <c r="U91" s="3">
        <v>28.353999999999999</v>
      </c>
      <c r="V91" s="3">
        <v>23.317</v>
      </c>
      <c r="W91" s="3">
        <v>334.17899999999997</v>
      </c>
      <c r="X91" s="3">
        <v>26.001999999999999</v>
      </c>
      <c r="Y91" s="3">
        <v>277.40699999999998</v>
      </c>
      <c r="Z91" s="3">
        <v>28.003</v>
      </c>
      <c r="AA91" s="3">
        <v>340.62299999999999</v>
      </c>
      <c r="AB91" s="3">
        <v>23.58</v>
      </c>
      <c r="AC91" s="3">
        <v>29.405999999999999</v>
      </c>
      <c r="AD91" s="3">
        <v>170.68700000000001</v>
      </c>
      <c r="AE91" s="3">
        <v>22.210999999999999</v>
      </c>
      <c r="AF91" s="3">
        <v>100.143</v>
      </c>
      <c r="AG91" s="3">
        <v>69.347999999999999</v>
      </c>
      <c r="AH91" s="3">
        <v>22.175999999999998</v>
      </c>
      <c r="AI91" s="3">
        <v>381.66399999999999</v>
      </c>
      <c r="AJ91" s="3">
        <v>70.751000000000005</v>
      </c>
      <c r="AK91" s="3">
        <v>382.74400000000003</v>
      </c>
      <c r="AL91" s="3">
        <v>26.669</v>
      </c>
      <c r="AM91" s="3">
        <v>83.721999999999994</v>
      </c>
      <c r="AN91" s="3">
        <v>22.72</v>
      </c>
      <c r="AO91" s="3">
        <v>23.702999999999999</v>
      </c>
    </row>
    <row r="92" spans="1:41" x14ac:dyDescent="0.3">
      <c r="A92" s="3">
        <v>91</v>
      </c>
      <c r="B92" s="51">
        <v>43263.540098263889</v>
      </c>
      <c r="C92" s="3">
        <v>132.67671799999999</v>
      </c>
      <c r="D92" s="3">
        <v>130.238281</v>
      </c>
      <c r="E92" s="3">
        <v>164.53005899999999</v>
      </c>
      <c r="F92" s="3">
        <v>0.82397710300000004</v>
      </c>
      <c r="G92" s="3">
        <v>76.954999999999998</v>
      </c>
      <c r="H92" s="3">
        <v>9.8999999999999993E+37</v>
      </c>
      <c r="I92" s="3">
        <v>464.709</v>
      </c>
      <c r="J92" s="3">
        <v>150.23599999999999</v>
      </c>
      <c r="K92" s="3">
        <v>681.19100000000003</v>
      </c>
      <c r="L92" s="3">
        <v>109.708</v>
      </c>
      <c r="M92" s="3">
        <v>26.616</v>
      </c>
      <c r="N92" s="3">
        <v>475.62400000000002</v>
      </c>
      <c r="O92" s="3">
        <v>63.039000000000001</v>
      </c>
      <c r="P92" s="3">
        <v>166.833</v>
      </c>
      <c r="Q92" s="3">
        <v>200.452</v>
      </c>
      <c r="R92" s="3">
        <v>37.694000000000003</v>
      </c>
      <c r="S92" s="3">
        <v>22.317</v>
      </c>
      <c r="T92" s="3">
        <v>323.01</v>
      </c>
      <c r="U92" s="3">
        <v>28.722000000000001</v>
      </c>
      <c r="V92" s="3">
        <v>23.545000000000002</v>
      </c>
      <c r="W92" s="3">
        <v>375.02199999999999</v>
      </c>
      <c r="X92" s="3">
        <v>26.335000000000001</v>
      </c>
      <c r="Y92" s="3">
        <v>215.12799999999999</v>
      </c>
      <c r="Z92" s="3">
        <v>28.318000000000001</v>
      </c>
      <c r="AA92" s="3">
        <v>386.18599999999998</v>
      </c>
      <c r="AB92" s="3">
        <v>23.721</v>
      </c>
      <c r="AC92" s="3">
        <v>29.933</v>
      </c>
      <c r="AD92" s="3">
        <v>186.76</v>
      </c>
      <c r="AE92" s="3">
        <v>22.334</v>
      </c>
      <c r="AF92" s="3">
        <v>164.29300000000001</v>
      </c>
      <c r="AG92" s="3">
        <v>72.563000000000002</v>
      </c>
      <c r="AH92" s="3">
        <v>22.193999999999999</v>
      </c>
      <c r="AI92" s="3">
        <v>295.40600000000001</v>
      </c>
      <c r="AJ92" s="3">
        <v>73.212999999999994</v>
      </c>
      <c r="AK92" s="3">
        <v>341.15</v>
      </c>
      <c r="AL92" s="3">
        <v>27.071999999999999</v>
      </c>
      <c r="AM92" s="3">
        <v>57.466000000000001</v>
      </c>
      <c r="AN92" s="3">
        <v>22.861000000000001</v>
      </c>
      <c r="AO92" s="3">
        <v>23.861000000000001</v>
      </c>
    </row>
    <row r="93" spans="1:41" x14ac:dyDescent="0.3">
      <c r="A93" s="3">
        <v>92</v>
      </c>
      <c r="B93" s="51">
        <v>43263.540158912037</v>
      </c>
      <c r="C93" s="3">
        <v>132.603488</v>
      </c>
      <c r="D93" s="3">
        <v>130.24153999999999</v>
      </c>
      <c r="E93" s="3">
        <v>164.52679800000001</v>
      </c>
      <c r="F93" s="3">
        <v>0.82397710300000004</v>
      </c>
      <c r="G93" s="3">
        <v>79.912000000000006</v>
      </c>
      <c r="H93" s="3">
        <v>9.8999999999999993E+37</v>
      </c>
      <c r="I93" s="3">
        <v>477.46199999999999</v>
      </c>
      <c r="J93" s="3">
        <v>207.215</v>
      </c>
      <c r="K93" s="3">
        <v>686.18200000000002</v>
      </c>
      <c r="L93" s="3">
        <v>113.066</v>
      </c>
      <c r="M93" s="3">
        <v>27.248000000000001</v>
      </c>
      <c r="N93" s="3">
        <v>425.29599999999999</v>
      </c>
      <c r="O93" s="3">
        <v>64.8</v>
      </c>
      <c r="P93" s="3">
        <v>191.02799999999999</v>
      </c>
      <c r="Q93" s="3">
        <v>231.27099999999999</v>
      </c>
      <c r="R93" s="3">
        <v>38.491999999999997</v>
      </c>
      <c r="S93" s="3">
        <v>22.51</v>
      </c>
      <c r="T93" s="3">
        <v>354.11700000000002</v>
      </c>
      <c r="U93" s="3">
        <v>29.161000000000001</v>
      </c>
      <c r="V93" s="3">
        <v>23.791</v>
      </c>
      <c r="W93" s="3">
        <v>297.73899999999998</v>
      </c>
      <c r="X93" s="3">
        <v>26.634</v>
      </c>
      <c r="Y93" s="3">
        <v>276.66300000000001</v>
      </c>
      <c r="Z93" s="3">
        <v>28.74</v>
      </c>
      <c r="AA93" s="3">
        <v>351.928</v>
      </c>
      <c r="AB93" s="3">
        <v>23.826000000000001</v>
      </c>
      <c r="AC93" s="3">
        <v>30.459</v>
      </c>
      <c r="AD93" s="3">
        <v>122.023</v>
      </c>
      <c r="AE93" s="3">
        <v>22.422000000000001</v>
      </c>
      <c r="AF93" s="3">
        <v>158.589</v>
      </c>
      <c r="AG93" s="3">
        <v>76.75</v>
      </c>
      <c r="AH93" s="3">
        <v>22.228999999999999</v>
      </c>
      <c r="AI93" s="3">
        <v>297.67</v>
      </c>
      <c r="AJ93" s="3">
        <v>75.759</v>
      </c>
      <c r="AK93" s="3">
        <v>261.08699999999999</v>
      </c>
      <c r="AL93" s="3">
        <v>27.440999999999999</v>
      </c>
      <c r="AM93" s="3">
        <v>106.985</v>
      </c>
      <c r="AN93" s="3">
        <v>23.036000000000001</v>
      </c>
      <c r="AO93" s="3">
        <v>24.106999999999999</v>
      </c>
    </row>
    <row r="94" spans="1:41" x14ac:dyDescent="0.3">
      <c r="A94" s="3">
        <v>93</v>
      </c>
      <c r="B94" s="51">
        <v>43263.540217476853</v>
      </c>
      <c r="C94" s="3">
        <v>132.593729</v>
      </c>
      <c r="D94" s="3">
        <v>130.27330000000001</v>
      </c>
      <c r="E94" s="3">
        <v>164.53169</v>
      </c>
      <c r="F94" s="3">
        <v>0.78275209000000001</v>
      </c>
      <c r="G94" s="3">
        <v>83.174999999999997</v>
      </c>
      <c r="H94" s="3">
        <v>311.13099999999997</v>
      </c>
      <c r="I94" s="3">
        <v>488.81799999999998</v>
      </c>
      <c r="J94" s="3">
        <v>215.12799999999999</v>
      </c>
      <c r="K94" s="3">
        <v>403.25900000000001</v>
      </c>
      <c r="L94" s="3">
        <v>117.041</v>
      </c>
      <c r="M94" s="3">
        <v>27.652000000000001</v>
      </c>
      <c r="N94" s="3">
        <v>287.065</v>
      </c>
      <c r="O94" s="3">
        <v>66.989000000000004</v>
      </c>
      <c r="P94" s="3">
        <v>240.63</v>
      </c>
      <c r="Q94" s="3">
        <v>147.62799999999999</v>
      </c>
      <c r="R94" s="3">
        <v>39.497999999999998</v>
      </c>
      <c r="S94" s="3">
        <v>22.667999999999999</v>
      </c>
      <c r="T94" s="3">
        <v>344.10599999999999</v>
      </c>
      <c r="U94" s="3">
        <v>29.652000000000001</v>
      </c>
      <c r="V94" s="3">
        <v>24.018999999999998</v>
      </c>
      <c r="W94" s="3">
        <v>242.01599999999999</v>
      </c>
      <c r="X94" s="3">
        <v>26.95</v>
      </c>
      <c r="Y94" s="3">
        <v>294.274</v>
      </c>
      <c r="Z94" s="3">
        <v>29.388999999999999</v>
      </c>
      <c r="AA94" s="3">
        <v>324.68</v>
      </c>
      <c r="AB94" s="3">
        <v>24.053999999999998</v>
      </c>
      <c r="AC94" s="3">
        <v>31.039000000000001</v>
      </c>
      <c r="AD94" s="3">
        <v>63.569000000000003</v>
      </c>
      <c r="AE94" s="3">
        <v>22.58</v>
      </c>
      <c r="AF94" s="3">
        <v>106.417</v>
      </c>
      <c r="AG94" s="3">
        <v>80.646000000000001</v>
      </c>
      <c r="AH94" s="3">
        <v>22.334</v>
      </c>
      <c r="AI94" s="3">
        <v>356.82900000000001</v>
      </c>
      <c r="AJ94" s="3">
        <v>78.338999999999999</v>
      </c>
      <c r="AK94" s="3">
        <v>275.55500000000001</v>
      </c>
      <c r="AL94" s="3">
        <v>27.931999999999999</v>
      </c>
      <c r="AM94" s="3">
        <v>177.68700000000001</v>
      </c>
      <c r="AN94" s="3">
        <v>23.193999999999999</v>
      </c>
      <c r="AO94" s="3">
        <v>24.317</v>
      </c>
    </row>
    <row r="95" spans="1:41" x14ac:dyDescent="0.3">
      <c r="A95" s="3">
        <v>94</v>
      </c>
      <c r="B95" s="51">
        <v>43263.540275925923</v>
      </c>
      <c r="C95" s="3">
        <v>132.63766100000001</v>
      </c>
      <c r="D95" s="3">
        <v>130.263532</v>
      </c>
      <c r="E95" s="3">
        <v>164.51620800000001</v>
      </c>
      <c r="F95" s="3">
        <v>0.78275209000000001</v>
      </c>
      <c r="G95" s="3">
        <v>81.209999999999994</v>
      </c>
      <c r="H95" s="3">
        <v>9.8999999999999993E+37</v>
      </c>
      <c r="I95" s="3">
        <v>498.209</v>
      </c>
      <c r="J95" s="3">
        <v>239.13499999999999</v>
      </c>
      <c r="K95" s="3">
        <v>523.47900000000004</v>
      </c>
      <c r="L95" s="3">
        <v>121.10299999999999</v>
      </c>
      <c r="M95" s="3">
        <v>28.196000000000002</v>
      </c>
      <c r="N95" s="3">
        <v>286.37599999999998</v>
      </c>
      <c r="O95" s="3">
        <v>68.578999999999994</v>
      </c>
      <c r="P95" s="3">
        <v>237.27</v>
      </c>
      <c r="Q95" s="3">
        <v>152.34200000000001</v>
      </c>
      <c r="R95" s="3">
        <v>40.485999999999997</v>
      </c>
      <c r="S95" s="3">
        <v>22.65</v>
      </c>
      <c r="T95" s="3">
        <v>315.50599999999997</v>
      </c>
      <c r="U95" s="3">
        <v>30.126000000000001</v>
      </c>
      <c r="V95" s="3">
        <v>24.23</v>
      </c>
      <c r="W95" s="3">
        <v>249.83799999999999</v>
      </c>
      <c r="X95" s="3">
        <v>27.353000000000002</v>
      </c>
      <c r="Y95" s="3">
        <v>266.70800000000003</v>
      </c>
      <c r="Z95" s="3">
        <v>29.652000000000001</v>
      </c>
      <c r="AA95" s="3">
        <v>314.036</v>
      </c>
      <c r="AB95" s="3">
        <v>24.212</v>
      </c>
      <c r="AC95" s="3">
        <v>31.6</v>
      </c>
      <c r="AD95" s="3">
        <v>46.401000000000003</v>
      </c>
      <c r="AE95" s="3">
        <v>22.684999999999999</v>
      </c>
      <c r="AF95" s="3">
        <v>81.518000000000001</v>
      </c>
      <c r="AG95" s="3">
        <v>84.576999999999998</v>
      </c>
      <c r="AH95" s="3">
        <v>22.352</v>
      </c>
      <c r="AI95" s="3">
        <v>316.46300000000002</v>
      </c>
      <c r="AJ95" s="3">
        <v>80.936999999999998</v>
      </c>
      <c r="AK95" s="3">
        <v>285.11799999999999</v>
      </c>
      <c r="AL95" s="3">
        <v>28.300999999999998</v>
      </c>
      <c r="AM95" s="3">
        <v>227.36099999999999</v>
      </c>
      <c r="AN95" s="3">
        <v>23.282</v>
      </c>
      <c r="AO95" s="3">
        <v>24.457999999999998</v>
      </c>
    </row>
    <row r="96" spans="1:41" x14ac:dyDescent="0.3">
      <c r="A96" s="3">
        <v>95</v>
      </c>
      <c r="B96" s="51">
        <v>43263.540334375</v>
      </c>
      <c r="C96" s="3">
        <v>132.64336</v>
      </c>
      <c r="D96" s="3">
        <v>130.30181099999999</v>
      </c>
      <c r="E96" s="3">
        <v>164.539028</v>
      </c>
      <c r="F96" s="3">
        <v>0.86520211599999997</v>
      </c>
      <c r="G96" s="3">
        <v>84.046999999999997</v>
      </c>
      <c r="H96" s="3">
        <v>9.8999999999999993E+37</v>
      </c>
      <c r="I96" s="3">
        <v>509.68099999999998</v>
      </c>
      <c r="J96" s="3">
        <v>228.15600000000001</v>
      </c>
      <c r="K96" s="3">
        <v>593.62699999999995</v>
      </c>
      <c r="L96" s="3">
        <v>126.52</v>
      </c>
      <c r="M96" s="3">
        <v>28.459</v>
      </c>
      <c r="N96" s="3">
        <v>286.01400000000001</v>
      </c>
      <c r="O96" s="3">
        <v>69.980999999999995</v>
      </c>
      <c r="P96" s="3">
        <v>200.506</v>
      </c>
      <c r="Q96" s="3">
        <v>229.70500000000001</v>
      </c>
      <c r="R96" s="3">
        <v>41.283999999999999</v>
      </c>
      <c r="S96" s="3">
        <v>22.684999999999999</v>
      </c>
      <c r="T96" s="3">
        <v>311.06200000000001</v>
      </c>
      <c r="U96" s="3">
        <v>30.407</v>
      </c>
      <c r="V96" s="3">
        <v>24.405000000000001</v>
      </c>
      <c r="W96" s="3">
        <v>256.68400000000003</v>
      </c>
      <c r="X96" s="3">
        <v>27.599</v>
      </c>
      <c r="Y96" s="3">
        <v>305.952</v>
      </c>
      <c r="Z96" s="3">
        <v>29.898</v>
      </c>
      <c r="AA96" s="3">
        <v>283.41300000000001</v>
      </c>
      <c r="AB96" s="3">
        <v>24.3</v>
      </c>
      <c r="AC96" s="3">
        <v>32.143999999999998</v>
      </c>
      <c r="AD96" s="3">
        <v>40.07</v>
      </c>
      <c r="AE96" s="3">
        <v>22.79</v>
      </c>
      <c r="AF96" s="3">
        <v>93.724000000000004</v>
      </c>
      <c r="AG96" s="3">
        <v>88.531999999999996</v>
      </c>
      <c r="AH96" s="3">
        <v>22.317</v>
      </c>
      <c r="AI96" s="3">
        <v>319.09100000000001</v>
      </c>
      <c r="AJ96" s="3">
        <v>83.465999999999994</v>
      </c>
      <c r="AK96" s="3">
        <v>140.78</v>
      </c>
      <c r="AL96" s="3">
        <v>28.634</v>
      </c>
      <c r="AM96" s="3">
        <v>196.59399999999999</v>
      </c>
      <c r="AN96" s="3">
        <v>23.387</v>
      </c>
      <c r="AO96" s="3">
        <v>24.616</v>
      </c>
    </row>
    <row r="97" spans="1:41" x14ac:dyDescent="0.3">
      <c r="A97" s="3">
        <v>96</v>
      </c>
      <c r="B97" s="51">
        <v>43263.540392939816</v>
      </c>
      <c r="C97" s="3">
        <v>132.596171</v>
      </c>
      <c r="D97" s="3">
        <v>130.32054299999999</v>
      </c>
      <c r="E97" s="3">
        <v>164.53087400000001</v>
      </c>
      <c r="F97" s="3">
        <v>0.82397710300000004</v>
      </c>
      <c r="G97" s="3">
        <v>88.018000000000001</v>
      </c>
      <c r="H97" s="3">
        <v>224.78</v>
      </c>
      <c r="I97" s="3">
        <v>512.47299999999996</v>
      </c>
      <c r="J97" s="3">
        <v>212.875</v>
      </c>
      <c r="K97" s="3">
        <v>248.28100000000001</v>
      </c>
      <c r="L97" s="3">
        <v>135.66499999999999</v>
      </c>
      <c r="M97" s="3">
        <v>29.091000000000001</v>
      </c>
      <c r="N97" s="3">
        <v>176.54900000000001</v>
      </c>
      <c r="O97" s="3">
        <v>71.281000000000006</v>
      </c>
      <c r="P97" s="3">
        <v>167.04599999999999</v>
      </c>
      <c r="Q97" s="3">
        <v>235.17599999999999</v>
      </c>
      <c r="R97" s="3">
        <v>42.03</v>
      </c>
      <c r="S97" s="3">
        <v>22.878</v>
      </c>
      <c r="T97" s="3">
        <v>245.56800000000001</v>
      </c>
      <c r="U97" s="3">
        <v>30.827999999999999</v>
      </c>
      <c r="V97" s="3">
        <v>24.667999999999999</v>
      </c>
      <c r="W97" s="3">
        <v>263.22699999999998</v>
      </c>
      <c r="X97" s="3">
        <v>27.844999999999999</v>
      </c>
      <c r="Y97" s="3">
        <v>275.43400000000003</v>
      </c>
      <c r="Z97" s="3">
        <v>29.74</v>
      </c>
      <c r="AA97" s="3">
        <v>272.30099999999999</v>
      </c>
      <c r="AB97" s="3">
        <v>24.545000000000002</v>
      </c>
      <c r="AC97" s="3">
        <v>32.811</v>
      </c>
      <c r="AD97" s="3">
        <v>110.036</v>
      </c>
      <c r="AE97" s="3">
        <v>22.878</v>
      </c>
      <c r="AF97" s="3">
        <v>91.616</v>
      </c>
      <c r="AG97" s="3">
        <v>92.73</v>
      </c>
      <c r="AH97" s="3">
        <v>22.422000000000001</v>
      </c>
      <c r="AI97" s="3">
        <v>301.11799999999999</v>
      </c>
      <c r="AJ97" s="3">
        <v>86.218000000000004</v>
      </c>
      <c r="AK97" s="3">
        <v>125.401</v>
      </c>
      <c r="AL97" s="3">
        <v>29.126000000000001</v>
      </c>
      <c r="AM97" s="3">
        <v>149.77500000000001</v>
      </c>
      <c r="AN97" s="3">
        <v>23.597999999999999</v>
      </c>
      <c r="AO97" s="3">
        <v>24.826000000000001</v>
      </c>
    </row>
    <row r="98" spans="1:41" x14ac:dyDescent="0.3">
      <c r="A98" s="3">
        <v>97</v>
      </c>
      <c r="B98" s="51">
        <v>43263.540451273147</v>
      </c>
      <c r="C98" s="3">
        <v>132.63034400000001</v>
      </c>
      <c r="D98" s="3">
        <v>130.31402399999999</v>
      </c>
      <c r="E98" s="3">
        <v>164.52517700000001</v>
      </c>
      <c r="F98" s="3">
        <v>0.86520211599999997</v>
      </c>
      <c r="G98" s="3">
        <v>90.587999999999994</v>
      </c>
      <c r="H98" s="3">
        <v>-159.84800000000001</v>
      </c>
      <c r="I98" s="3">
        <v>513.60900000000004</v>
      </c>
      <c r="J98" s="3">
        <v>230.51400000000001</v>
      </c>
      <c r="K98" s="3">
        <v>131.31100000000001</v>
      </c>
      <c r="L98" s="3">
        <v>144.74100000000001</v>
      </c>
      <c r="M98" s="3">
        <v>29.81</v>
      </c>
      <c r="N98" s="3">
        <v>107.571</v>
      </c>
      <c r="O98" s="3">
        <v>72.733999999999995</v>
      </c>
      <c r="P98" s="3">
        <v>227.767</v>
      </c>
      <c r="Q98" s="3">
        <v>123.238</v>
      </c>
      <c r="R98" s="3">
        <v>42.707000000000001</v>
      </c>
      <c r="S98" s="3">
        <v>23.071000000000002</v>
      </c>
      <c r="T98" s="3">
        <v>296.28100000000001</v>
      </c>
      <c r="U98" s="3">
        <v>31.196000000000002</v>
      </c>
      <c r="V98" s="3">
        <v>24.844000000000001</v>
      </c>
      <c r="W98" s="3">
        <v>180.071</v>
      </c>
      <c r="X98" s="3">
        <v>28.073</v>
      </c>
      <c r="Y98" s="3">
        <v>315.67700000000002</v>
      </c>
      <c r="Z98" s="3">
        <v>30.126000000000001</v>
      </c>
      <c r="AA98" s="3">
        <v>289.92399999999998</v>
      </c>
      <c r="AB98" s="3">
        <v>24.616</v>
      </c>
      <c r="AC98" s="3">
        <v>33.39</v>
      </c>
      <c r="AD98" s="3">
        <v>82.388999999999996</v>
      </c>
      <c r="AE98" s="3">
        <v>22.948</v>
      </c>
      <c r="AF98" s="3">
        <v>43.070999999999998</v>
      </c>
      <c r="AG98" s="3">
        <v>97.289000000000001</v>
      </c>
      <c r="AH98" s="3">
        <v>22.404</v>
      </c>
      <c r="AI98" s="3">
        <v>369.05500000000001</v>
      </c>
      <c r="AJ98" s="3">
        <v>88.875</v>
      </c>
      <c r="AK98" s="3">
        <v>222.18100000000001</v>
      </c>
      <c r="AL98" s="3">
        <v>29.599</v>
      </c>
      <c r="AM98" s="3">
        <v>242.43600000000001</v>
      </c>
      <c r="AN98" s="3">
        <v>23.738</v>
      </c>
      <c r="AO98" s="3">
        <v>25.053999999999998</v>
      </c>
    </row>
    <row r="99" spans="1:41" x14ac:dyDescent="0.3">
      <c r="A99" s="3">
        <v>98</v>
      </c>
      <c r="B99" s="51">
        <v>43263.540509722225</v>
      </c>
      <c r="C99" s="3">
        <v>132.61407199999999</v>
      </c>
      <c r="D99" s="3">
        <v>130.323803</v>
      </c>
      <c r="E99" s="3">
        <v>164.48116899999999</v>
      </c>
      <c r="F99" s="3">
        <v>0.82397710300000004</v>
      </c>
      <c r="G99" s="3">
        <v>87.760999999999996</v>
      </c>
      <c r="H99" s="3">
        <v>9.8999999999999993E+37</v>
      </c>
      <c r="I99" s="3">
        <v>516.26700000000005</v>
      </c>
      <c r="J99" s="3">
        <v>213.37200000000001</v>
      </c>
      <c r="K99" s="3">
        <v>482.673</v>
      </c>
      <c r="L99" s="3">
        <v>152.09399999999999</v>
      </c>
      <c r="M99" s="3">
        <v>30.213999999999999</v>
      </c>
      <c r="N99" s="3">
        <v>151.952</v>
      </c>
      <c r="O99" s="3">
        <v>74.033000000000001</v>
      </c>
      <c r="P99" s="3">
        <v>265.85500000000002</v>
      </c>
      <c r="Q99" s="3">
        <v>240.173</v>
      </c>
      <c r="R99" s="3">
        <v>43.503999999999998</v>
      </c>
      <c r="S99" s="3">
        <v>22.966000000000001</v>
      </c>
      <c r="T99" s="3">
        <v>283.18900000000002</v>
      </c>
      <c r="U99" s="3">
        <v>31.6</v>
      </c>
      <c r="V99" s="3">
        <v>24.896000000000001</v>
      </c>
      <c r="W99" s="3">
        <v>239.29300000000001</v>
      </c>
      <c r="X99" s="3">
        <v>28.335999999999999</v>
      </c>
      <c r="Y99" s="3">
        <v>315.72800000000001</v>
      </c>
      <c r="Z99" s="3">
        <v>30.704999999999998</v>
      </c>
      <c r="AA99" s="3">
        <v>279.76100000000002</v>
      </c>
      <c r="AB99" s="3">
        <v>24.826000000000001</v>
      </c>
      <c r="AC99" s="3">
        <v>34.091999999999999</v>
      </c>
      <c r="AD99" s="3">
        <v>116.45099999999999</v>
      </c>
      <c r="AE99" s="3">
        <v>23.123999999999999</v>
      </c>
      <c r="AF99" s="3">
        <v>48.046999999999997</v>
      </c>
      <c r="AG99" s="3">
        <v>102.26300000000001</v>
      </c>
      <c r="AH99" s="3">
        <v>22.51</v>
      </c>
      <c r="AI99" s="3">
        <v>321.13600000000002</v>
      </c>
      <c r="AJ99" s="3">
        <v>91.599000000000004</v>
      </c>
      <c r="AK99" s="3">
        <v>162.43</v>
      </c>
      <c r="AL99" s="3">
        <v>30.056000000000001</v>
      </c>
      <c r="AM99" s="3">
        <v>203.667</v>
      </c>
      <c r="AN99" s="3">
        <v>23.879000000000001</v>
      </c>
      <c r="AO99" s="3">
        <v>25.318000000000001</v>
      </c>
    </row>
    <row r="100" spans="1:41" x14ac:dyDescent="0.3">
      <c r="A100" s="3">
        <v>99</v>
      </c>
      <c r="B100" s="51">
        <v>43263.540578935186</v>
      </c>
      <c r="C100" s="3">
        <v>132.48958300000001</v>
      </c>
      <c r="D100" s="3">
        <v>130.26597699999999</v>
      </c>
      <c r="E100" s="3">
        <v>164.53005899999999</v>
      </c>
      <c r="F100" s="3">
        <v>0.82397710300000004</v>
      </c>
      <c r="G100" s="3">
        <v>89.525999999999996</v>
      </c>
      <c r="H100" s="3">
        <v>9.8999999999999993E+37</v>
      </c>
      <c r="I100" s="3">
        <v>526.51800000000003</v>
      </c>
      <c r="J100" s="3">
        <v>168.946</v>
      </c>
      <c r="K100" s="3">
        <v>422.57900000000001</v>
      </c>
      <c r="L100" s="3">
        <v>160.30600000000001</v>
      </c>
      <c r="M100" s="3">
        <v>29.687000000000001</v>
      </c>
      <c r="N100" s="3">
        <v>173.86600000000001</v>
      </c>
      <c r="O100" s="3">
        <v>75.194999999999993</v>
      </c>
      <c r="P100" s="3">
        <v>239.15299999999999</v>
      </c>
      <c r="Q100" s="3">
        <v>223.94900000000001</v>
      </c>
      <c r="R100" s="3">
        <v>44.284999999999997</v>
      </c>
      <c r="S100" s="3">
        <v>22.931000000000001</v>
      </c>
      <c r="T100" s="3">
        <v>228.91300000000001</v>
      </c>
      <c r="U100" s="3">
        <v>31.916</v>
      </c>
      <c r="V100" s="3">
        <v>24.949000000000002</v>
      </c>
      <c r="W100" s="3">
        <v>301.51299999999998</v>
      </c>
      <c r="X100" s="3">
        <v>28.582000000000001</v>
      </c>
      <c r="Y100" s="3">
        <v>252.58500000000001</v>
      </c>
      <c r="Z100" s="3">
        <v>31.178999999999998</v>
      </c>
      <c r="AA100" s="3">
        <v>306.12299999999999</v>
      </c>
      <c r="AB100" s="3">
        <v>25.018999999999998</v>
      </c>
      <c r="AC100" s="3">
        <v>34.793999999999997</v>
      </c>
      <c r="AD100" s="3">
        <v>166.26499999999999</v>
      </c>
      <c r="AE100" s="3">
        <v>23.298999999999999</v>
      </c>
      <c r="AF100" s="3">
        <v>126.818</v>
      </c>
      <c r="AG100" s="3">
        <v>108.261</v>
      </c>
      <c r="AH100" s="3">
        <v>22.492000000000001</v>
      </c>
      <c r="AI100" s="3">
        <v>290.26799999999997</v>
      </c>
      <c r="AJ100" s="3">
        <v>94.700999999999993</v>
      </c>
      <c r="AK100" s="3">
        <v>206.31100000000001</v>
      </c>
      <c r="AL100" s="3">
        <v>30.6</v>
      </c>
      <c r="AM100" s="3">
        <v>135.96199999999999</v>
      </c>
      <c r="AN100" s="3">
        <v>24.088999999999999</v>
      </c>
      <c r="AO100" s="3">
        <v>25.545999999999999</v>
      </c>
    </row>
    <row r="101" spans="1:41" x14ac:dyDescent="0.3">
      <c r="A101" s="3">
        <v>100</v>
      </c>
      <c r="B101" s="51">
        <v>43263.540641203705</v>
      </c>
      <c r="C101" s="3">
        <v>132.47900999999999</v>
      </c>
      <c r="D101" s="3">
        <v>130.064007</v>
      </c>
      <c r="E101" s="3">
        <v>164.48198500000001</v>
      </c>
      <c r="F101" s="3">
        <v>0.86520211599999997</v>
      </c>
      <c r="G101" s="3">
        <v>91.992999999999995</v>
      </c>
      <c r="H101" s="3">
        <v>9.8999999999999993E+37</v>
      </c>
      <c r="I101" s="3">
        <v>515.99900000000002</v>
      </c>
      <c r="J101" s="3">
        <v>151.10300000000001</v>
      </c>
      <c r="K101" s="3">
        <v>560.96400000000006</v>
      </c>
      <c r="L101" s="3">
        <v>171.45099999999999</v>
      </c>
      <c r="M101" s="3">
        <v>30.021000000000001</v>
      </c>
      <c r="N101" s="3">
        <v>268.78699999999998</v>
      </c>
      <c r="O101" s="3">
        <v>75.861999999999995</v>
      </c>
      <c r="P101" s="3">
        <v>162.023</v>
      </c>
      <c r="Q101" s="3">
        <v>262.91399999999999</v>
      </c>
      <c r="R101" s="3">
        <v>44.875</v>
      </c>
      <c r="S101" s="3">
        <v>23.212</v>
      </c>
      <c r="T101" s="3">
        <v>207.499</v>
      </c>
      <c r="U101" s="3">
        <v>32.337000000000003</v>
      </c>
      <c r="V101" s="3">
        <v>25.018999999999998</v>
      </c>
      <c r="W101" s="3">
        <v>321.44200000000001</v>
      </c>
      <c r="X101" s="3">
        <v>28.774999999999999</v>
      </c>
      <c r="Y101" s="3">
        <v>217.745</v>
      </c>
      <c r="Z101" s="3">
        <v>31.565000000000001</v>
      </c>
      <c r="AA101" s="3">
        <v>312.54899999999998</v>
      </c>
      <c r="AB101" s="3">
        <v>25.212</v>
      </c>
      <c r="AC101" s="3">
        <v>35.578000000000003</v>
      </c>
      <c r="AD101" s="3">
        <v>209.94800000000001</v>
      </c>
      <c r="AE101" s="3">
        <v>23.422000000000001</v>
      </c>
      <c r="AF101" s="3">
        <v>161.68600000000001</v>
      </c>
      <c r="AG101" s="3">
        <v>114.125</v>
      </c>
      <c r="AH101" s="3">
        <v>22.614999999999998</v>
      </c>
      <c r="AI101" s="3">
        <v>303.65699999999998</v>
      </c>
      <c r="AJ101" s="3">
        <v>97.442999999999998</v>
      </c>
      <c r="AK101" s="3">
        <v>229.72200000000001</v>
      </c>
      <c r="AL101" s="3">
        <v>31.161000000000001</v>
      </c>
      <c r="AM101" s="3">
        <v>60.832999999999998</v>
      </c>
      <c r="AN101" s="3">
        <v>24.317</v>
      </c>
      <c r="AO101" s="3">
        <v>25.791</v>
      </c>
    </row>
    <row r="102" spans="1:41" x14ac:dyDescent="0.3">
      <c r="A102" s="3">
        <v>101</v>
      </c>
      <c r="B102" s="51">
        <v>43263.540707986111</v>
      </c>
      <c r="C102" s="3">
        <v>132.450526</v>
      </c>
      <c r="D102" s="3">
        <v>129.892168</v>
      </c>
      <c r="E102" s="3">
        <v>164.45509899999999</v>
      </c>
      <c r="F102" s="3">
        <v>0.90642712800000003</v>
      </c>
      <c r="G102" s="3">
        <v>93.603999999999999</v>
      </c>
      <c r="H102" s="3">
        <v>9.8999999999999993E+37</v>
      </c>
      <c r="I102" s="3">
        <v>518.22</v>
      </c>
      <c r="J102" s="3">
        <v>111.79900000000001</v>
      </c>
      <c r="K102" s="3">
        <v>456.31599999999997</v>
      </c>
      <c r="L102" s="3">
        <v>188.14699999999999</v>
      </c>
      <c r="M102" s="3">
        <v>29.986000000000001</v>
      </c>
      <c r="N102" s="3">
        <v>232.13300000000001</v>
      </c>
      <c r="O102" s="3">
        <v>76.971999999999994</v>
      </c>
      <c r="P102" s="3">
        <v>141.51900000000001</v>
      </c>
      <c r="Q102" s="3">
        <v>200.523</v>
      </c>
      <c r="R102" s="3">
        <v>45.343000000000004</v>
      </c>
      <c r="S102" s="3">
        <v>23.44</v>
      </c>
      <c r="T102" s="3">
        <v>172.41</v>
      </c>
      <c r="U102" s="3">
        <v>32.688000000000002</v>
      </c>
      <c r="V102" s="3">
        <v>25.001999999999999</v>
      </c>
      <c r="W102" s="3">
        <v>331.714</v>
      </c>
      <c r="X102" s="3">
        <v>29.003</v>
      </c>
      <c r="Y102" s="3">
        <v>186.244</v>
      </c>
      <c r="Z102" s="3">
        <v>32.021000000000001</v>
      </c>
      <c r="AA102" s="3">
        <v>307.74700000000001</v>
      </c>
      <c r="AB102" s="3">
        <v>25.318000000000001</v>
      </c>
      <c r="AC102" s="3">
        <v>36.531999999999996</v>
      </c>
      <c r="AD102" s="3">
        <v>228.631</v>
      </c>
      <c r="AE102" s="3">
        <v>23.58</v>
      </c>
      <c r="AF102" s="3">
        <v>171.095</v>
      </c>
      <c r="AG102" s="3">
        <v>120.408</v>
      </c>
      <c r="AH102" s="3">
        <v>22.65</v>
      </c>
      <c r="AI102" s="3">
        <v>311.16500000000002</v>
      </c>
      <c r="AJ102" s="3">
        <v>100.38500000000001</v>
      </c>
      <c r="AK102" s="3">
        <v>312.53199999999998</v>
      </c>
      <c r="AL102" s="3">
        <v>31.652999999999999</v>
      </c>
      <c r="AM102" s="3">
        <v>48.424999999999997</v>
      </c>
      <c r="AN102" s="3">
        <v>24.492999999999999</v>
      </c>
      <c r="AO102" s="3">
        <v>26.018999999999998</v>
      </c>
    </row>
    <row r="103" spans="1:41" x14ac:dyDescent="0.3">
      <c r="A103" s="3">
        <v>102</v>
      </c>
      <c r="B103" s="51">
        <v>43263.540774768517</v>
      </c>
      <c r="C103" s="3">
        <v>132.38706500000001</v>
      </c>
      <c r="D103" s="3">
        <v>129.813164</v>
      </c>
      <c r="E103" s="3">
        <v>164.43472600000001</v>
      </c>
      <c r="F103" s="3">
        <v>0.90642712800000003</v>
      </c>
      <c r="G103" s="3">
        <v>88.736999999999995</v>
      </c>
      <c r="H103" s="3">
        <v>9.8999999999999993E+37</v>
      </c>
      <c r="I103" s="3">
        <v>511.16899999999998</v>
      </c>
      <c r="J103" s="3">
        <v>159.68600000000001</v>
      </c>
      <c r="K103" s="3">
        <v>646.33799999999997</v>
      </c>
      <c r="L103" s="3">
        <v>202.691</v>
      </c>
      <c r="M103" s="3">
        <v>29.933</v>
      </c>
      <c r="N103" s="3">
        <v>322.66899999999998</v>
      </c>
      <c r="O103" s="3">
        <v>77.980999999999995</v>
      </c>
      <c r="P103" s="3">
        <v>162.32300000000001</v>
      </c>
      <c r="Q103" s="3">
        <v>189.57</v>
      </c>
      <c r="R103" s="3">
        <v>46.054000000000002</v>
      </c>
      <c r="S103" s="3">
        <v>23.614999999999998</v>
      </c>
      <c r="T103" s="3">
        <v>262.51400000000001</v>
      </c>
      <c r="U103" s="3">
        <v>33.057000000000002</v>
      </c>
      <c r="V103" s="3">
        <v>25.088999999999999</v>
      </c>
      <c r="W103" s="3">
        <v>251.71</v>
      </c>
      <c r="X103" s="3">
        <v>29.231000000000002</v>
      </c>
      <c r="Y103" s="3">
        <v>218.20400000000001</v>
      </c>
      <c r="Z103" s="3">
        <v>31.617999999999999</v>
      </c>
      <c r="AA103" s="3">
        <v>320.65800000000002</v>
      </c>
      <c r="AB103" s="3">
        <v>25.457999999999998</v>
      </c>
      <c r="AC103" s="3">
        <v>37.451000000000001</v>
      </c>
      <c r="AD103" s="3">
        <v>160.005</v>
      </c>
      <c r="AE103" s="3">
        <v>23.684999999999999</v>
      </c>
      <c r="AF103" s="3">
        <v>162.69499999999999</v>
      </c>
      <c r="AG103" s="3">
        <v>126.887</v>
      </c>
      <c r="AH103" s="3">
        <v>22.79</v>
      </c>
      <c r="AI103" s="3">
        <v>369.32499999999999</v>
      </c>
      <c r="AJ103" s="3">
        <v>103.315</v>
      </c>
      <c r="AK103" s="3">
        <v>289.63099999999997</v>
      </c>
      <c r="AL103" s="3">
        <v>32.267000000000003</v>
      </c>
      <c r="AM103" s="3">
        <v>115.53100000000001</v>
      </c>
      <c r="AN103" s="3">
        <v>24.738</v>
      </c>
      <c r="AO103" s="3">
        <v>26.3</v>
      </c>
    </row>
    <row r="104" spans="1:41" x14ac:dyDescent="0.3">
      <c r="A104" s="3">
        <v>103</v>
      </c>
      <c r="B104" s="51">
        <v>43263.540841782407</v>
      </c>
      <c r="C104" s="3">
        <v>132.47738100000001</v>
      </c>
      <c r="D104" s="3">
        <v>129.80827500000001</v>
      </c>
      <c r="E104" s="3">
        <v>164.448576</v>
      </c>
      <c r="F104" s="3">
        <v>0.86520211599999997</v>
      </c>
      <c r="G104" s="3">
        <v>85.584999999999994</v>
      </c>
      <c r="H104" s="3">
        <v>739.46199999999999</v>
      </c>
      <c r="I104" s="3">
        <v>507.57499999999999</v>
      </c>
      <c r="J104" s="3">
        <v>415.61500000000001</v>
      </c>
      <c r="K104" s="3">
        <v>320.863</v>
      </c>
      <c r="L104" s="3">
        <v>222.959</v>
      </c>
      <c r="M104" s="3">
        <v>30.388999999999999</v>
      </c>
      <c r="N104" s="3">
        <v>228.755</v>
      </c>
      <c r="O104" s="3">
        <v>81.962000000000003</v>
      </c>
      <c r="P104" s="3">
        <v>160.07599999999999</v>
      </c>
      <c r="Q104" s="3">
        <v>201.11</v>
      </c>
      <c r="R104" s="3">
        <v>47.078000000000003</v>
      </c>
      <c r="S104" s="3">
        <v>23.826000000000001</v>
      </c>
      <c r="T104" s="3">
        <v>233.57499999999999</v>
      </c>
      <c r="U104" s="3">
        <v>33.337000000000003</v>
      </c>
      <c r="V104" s="3">
        <v>25.141999999999999</v>
      </c>
      <c r="W104" s="3">
        <v>258.476</v>
      </c>
      <c r="X104" s="3">
        <v>29.370999999999999</v>
      </c>
      <c r="Y104" s="3">
        <v>189.321</v>
      </c>
      <c r="Z104" s="3">
        <v>31.881</v>
      </c>
      <c r="AA104" s="3">
        <v>311.83100000000002</v>
      </c>
      <c r="AB104" s="3">
        <v>25.510999999999999</v>
      </c>
      <c r="AC104" s="3">
        <v>38.231000000000002</v>
      </c>
      <c r="AD104" s="3">
        <v>131.78299999999999</v>
      </c>
      <c r="AE104" s="3">
        <v>23.808</v>
      </c>
      <c r="AF104" s="3">
        <v>203.86199999999999</v>
      </c>
      <c r="AG104" s="3">
        <v>133.88200000000001</v>
      </c>
      <c r="AH104" s="3">
        <v>22.808</v>
      </c>
      <c r="AI104" s="3">
        <v>244.18600000000001</v>
      </c>
      <c r="AJ104" s="3">
        <v>106.348</v>
      </c>
      <c r="AK104" s="3">
        <v>248.71799999999999</v>
      </c>
      <c r="AL104" s="3">
        <v>32.792999999999999</v>
      </c>
      <c r="AM104" s="3">
        <v>63.381</v>
      </c>
      <c r="AN104" s="3">
        <v>24.879000000000001</v>
      </c>
      <c r="AO104" s="3">
        <v>26.510999999999999</v>
      </c>
    </row>
    <row r="105" spans="1:41" x14ac:dyDescent="0.3">
      <c r="A105" s="3">
        <v>104</v>
      </c>
      <c r="B105" s="51">
        <v>43263.540908564813</v>
      </c>
      <c r="C105" s="3">
        <v>132.349636</v>
      </c>
      <c r="D105" s="3">
        <v>129.76674600000001</v>
      </c>
      <c r="E105" s="3">
        <v>164.48769200000001</v>
      </c>
      <c r="F105" s="3">
        <v>0.94713682899999996</v>
      </c>
      <c r="G105" s="3">
        <v>87.537999999999997</v>
      </c>
      <c r="H105" s="3">
        <v>9.8999999999999993E+37</v>
      </c>
      <c r="I105" s="3">
        <v>504.63299999999998</v>
      </c>
      <c r="J105" s="3">
        <v>351.50400000000002</v>
      </c>
      <c r="K105" s="3">
        <v>573.99300000000005</v>
      </c>
      <c r="L105" s="3">
        <v>242.15600000000001</v>
      </c>
      <c r="M105" s="3">
        <v>30.898</v>
      </c>
      <c r="N105" s="3">
        <v>271.40100000000001</v>
      </c>
      <c r="O105" s="3">
        <v>87.760999999999996</v>
      </c>
      <c r="P105" s="3">
        <v>217.60300000000001</v>
      </c>
      <c r="Q105" s="3">
        <v>134.63300000000001</v>
      </c>
      <c r="R105" s="3">
        <v>48.133000000000003</v>
      </c>
      <c r="S105" s="3">
        <v>24.036000000000001</v>
      </c>
      <c r="T105" s="3">
        <v>293.50200000000001</v>
      </c>
      <c r="U105" s="3">
        <v>33.811</v>
      </c>
      <c r="V105" s="3">
        <v>25.247</v>
      </c>
      <c r="W105" s="3">
        <v>183.024</v>
      </c>
      <c r="X105" s="3">
        <v>29.704999999999998</v>
      </c>
      <c r="Y105" s="3">
        <v>263.66199999999998</v>
      </c>
      <c r="Z105" s="3">
        <v>31.916</v>
      </c>
      <c r="AA105" s="3">
        <v>316.34300000000002</v>
      </c>
      <c r="AB105" s="3">
        <v>25.651</v>
      </c>
      <c r="AC105" s="3">
        <v>39.029000000000003</v>
      </c>
      <c r="AD105" s="3">
        <v>116</v>
      </c>
      <c r="AE105" s="3">
        <v>23.949000000000002</v>
      </c>
      <c r="AF105" s="3">
        <v>162.43</v>
      </c>
      <c r="AG105" s="3">
        <v>141.13200000000001</v>
      </c>
      <c r="AH105" s="3">
        <v>22.896000000000001</v>
      </c>
      <c r="AI105" s="3">
        <v>368.37799999999999</v>
      </c>
      <c r="AJ105" s="3">
        <v>109.312</v>
      </c>
      <c r="AK105" s="3">
        <v>277.25099999999998</v>
      </c>
      <c r="AL105" s="3">
        <v>33.354999999999997</v>
      </c>
      <c r="AM105" s="3">
        <v>137.82300000000001</v>
      </c>
      <c r="AN105" s="3">
        <v>25.071999999999999</v>
      </c>
      <c r="AO105" s="3">
        <v>26.827000000000002</v>
      </c>
    </row>
    <row r="106" spans="1:41" x14ac:dyDescent="0.3">
      <c r="A106" s="3">
        <v>105</v>
      </c>
      <c r="B106" s="51">
        <v>43263.540977777775</v>
      </c>
      <c r="C106" s="3">
        <v>132.367537</v>
      </c>
      <c r="D106" s="3">
        <v>129.76674600000001</v>
      </c>
      <c r="E106" s="3">
        <v>164.474647</v>
      </c>
      <c r="F106" s="3">
        <v>0.82397710300000004</v>
      </c>
      <c r="G106" s="3">
        <v>88.378</v>
      </c>
      <c r="H106" s="3">
        <v>9.8999999999999993E+37</v>
      </c>
      <c r="I106" s="3">
        <v>508.411</v>
      </c>
      <c r="J106" s="3">
        <v>222.27</v>
      </c>
      <c r="K106" s="3">
        <v>703.596</v>
      </c>
      <c r="L106" s="3">
        <v>268.14600000000002</v>
      </c>
      <c r="M106" s="3">
        <v>30.898</v>
      </c>
      <c r="N106" s="3">
        <v>253.19800000000001</v>
      </c>
      <c r="O106" s="3">
        <v>93.980999999999995</v>
      </c>
      <c r="P106" s="3">
        <v>200.559</v>
      </c>
      <c r="Q106" s="3">
        <v>248.52600000000001</v>
      </c>
      <c r="R106" s="3">
        <v>49.353000000000002</v>
      </c>
      <c r="S106" s="3">
        <v>24.071999999999999</v>
      </c>
      <c r="T106" s="3">
        <v>222.393</v>
      </c>
      <c r="U106" s="3">
        <v>34.25</v>
      </c>
      <c r="V106" s="3">
        <v>25.44</v>
      </c>
      <c r="W106" s="3">
        <v>245.04300000000001</v>
      </c>
      <c r="X106" s="3">
        <v>30.003</v>
      </c>
      <c r="Y106" s="3">
        <v>245.62100000000001</v>
      </c>
      <c r="Z106" s="3">
        <v>32.127000000000002</v>
      </c>
      <c r="AA106" s="3">
        <v>241.29900000000001</v>
      </c>
      <c r="AB106" s="3">
        <v>25.791</v>
      </c>
      <c r="AC106" s="3">
        <v>39.862000000000002</v>
      </c>
      <c r="AD106" s="3">
        <v>140.006</v>
      </c>
      <c r="AE106" s="3">
        <v>24.158999999999999</v>
      </c>
      <c r="AF106" s="3">
        <v>127.902</v>
      </c>
      <c r="AG106" s="3">
        <v>149.30000000000001</v>
      </c>
      <c r="AH106" s="3">
        <v>23.001000000000001</v>
      </c>
      <c r="AI106" s="3">
        <v>325.37900000000002</v>
      </c>
      <c r="AJ106" s="3">
        <v>112.65</v>
      </c>
      <c r="AK106" s="3">
        <v>193.624</v>
      </c>
      <c r="AL106" s="3">
        <v>33.951999999999998</v>
      </c>
      <c r="AM106" s="3">
        <v>148.89500000000001</v>
      </c>
      <c r="AN106" s="3">
        <v>25.318000000000001</v>
      </c>
      <c r="AO106" s="3">
        <v>27.001999999999999</v>
      </c>
    </row>
    <row r="107" spans="1:41" x14ac:dyDescent="0.3">
      <c r="A107" s="3">
        <v>106</v>
      </c>
      <c r="B107" s="51">
        <v>43263.541044560188</v>
      </c>
      <c r="C107" s="3">
        <v>132.30081999999999</v>
      </c>
      <c r="D107" s="3">
        <v>129.66902099999999</v>
      </c>
      <c r="E107" s="3">
        <v>164.45591400000001</v>
      </c>
      <c r="F107" s="3">
        <v>0.94713682899999996</v>
      </c>
      <c r="G107" s="3">
        <v>89.808000000000007</v>
      </c>
      <c r="H107" s="3">
        <v>9.8999999999999993E+37</v>
      </c>
      <c r="I107" s="3">
        <v>514.48599999999999</v>
      </c>
      <c r="J107" s="3">
        <v>184.1</v>
      </c>
      <c r="K107" s="3">
        <v>568.19399999999996</v>
      </c>
      <c r="L107" s="3">
        <v>290.74099999999999</v>
      </c>
      <c r="M107" s="3">
        <v>31.59</v>
      </c>
      <c r="N107" s="3">
        <v>287.64100000000002</v>
      </c>
      <c r="O107" s="3">
        <v>100.255</v>
      </c>
      <c r="P107" s="3">
        <v>133.61000000000001</v>
      </c>
      <c r="Q107" s="3">
        <v>310.43799999999999</v>
      </c>
      <c r="R107" s="3">
        <v>51.2</v>
      </c>
      <c r="S107" s="3">
        <v>24.43</v>
      </c>
      <c r="T107" s="3">
        <v>148.886</v>
      </c>
      <c r="U107" s="3">
        <v>34.819000000000003</v>
      </c>
      <c r="V107" s="3">
        <v>25.798999999999999</v>
      </c>
      <c r="W107" s="3">
        <v>289.19099999999997</v>
      </c>
      <c r="X107" s="3">
        <v>30.361999999999998</v>
      </c>
      <c r="Y107" s="3">
        <v>170.571</v>
      </c>
      <c r="Z107" s="3">
        <v>32.783999999999999</v>
      </c>
      <c r="AA107" s="3">
        <v>257.49200000000002</v>
      </c>
      <c r="AB107" s="3">
        <v>26.08</v>
      </c>
      <c r="AC107" s="3">
        <v>40.701999999999998</v>
      </c>
      <c r="AD107" s="3">
        <v>209.423</v>
      </c>
      <c r="AE107" s="3">
        <v>24.308</v>
      </c>
      <c r="AF107" s="3">
        <v>260.86799999999999</v>
      </c>
      <c r="AG107" s="3">
        <v>157.85400000000001</v>
      </c>
      <c r="AH107" s="3">
        <v>23.097000000000001</v>
      </c>
      <c r="AI107" s="3">
        <v>274.99200000000002</v>
      </c>
      <c r="AJ107" s="3">
        <v>116.06</v>
      </c>
      <c r="AK107" s="3">
        <v>130.375</v>
      </c>
      <c r="AL107" s="3">
        <v>34.625999999999998</v>
      </c>
      <c r="AM107" s="3">
        <v>75.887</v>
      </c>
      <c r="AN107" s="3">
        <v>25.501000000000001</v>
      </c>
      <c r="AO107" s="3">
        <v>27.256</v>
      </c>
    </row>
    <row r="108" spans="1:41" x14ac:dyDescent="0.3">
      <c r="A108" s="3">
        <v>107</v>
      </c>
      <c r="B108" s="51">
        <v>43263.541111342594</v>
      </c>
      <c r="C108" s="3">
        <v>132.22352900000001</v>
      </c>
      <c r="D108" s="3">
        <v>129.75615300000001</v>
      </c>
      <c r="E108" s="3">
        <v>164.32553200000001</v>
      </c>
      <c r="F108" s="3">
        <v>0.98836184199999999</v>
      </c>
      <c r="G108" s="3">
        <v>91.093000000000004</v>
      </c>
      <c r="H108" s="3">
        <v>826.76700000000005</v>
      </c>
      <c r="I108" s="3">
        <v>511.22699999999998</v>
      </c>
      <c r="J108" s="3">
        <v>198.71799999999999</v>
      </c>
      <c r="K108" s="3">
        <v>235.29</v>
      </c>
      <c r="L108" s="3">
        <v>314.07799999999997</v>
      </c>
      <c r="M108" s="3">
        <v>32.537999999999997</v>
      </c>
      <c r="N108" s="3">
        <v>267.91199999999998</v>
      </c>
      <c r="O108" s="3">
        <v>106.39</v>
      </c>
      <c r="P108" s="3">
        <v>81.56</v>
      </c>
      <c r="Q108" s="3">
        <v>263.74</v>
      </c>
      <c r="R108" s="3">
        <v>53.348999999999997</v>
      </c>
      <c r="S108" s="3">
        <v>24.693999999999999</v>
      </c>
      <c r="T108" s="3">
        <v>153.67699999999999</v>
      </c>
      <c r="U108" s="3">
        <v>35.463999999999999</v>
      </c>
      <c r="V108" s="3">
        <v>26.062999999999999</v>
      </c>
      <c r="W108" s="3">
        <v>317.08600000000001</v>
      </c>
      <c r="X108" s="3">
        <v>30.765999999999998</v>
      </c>
      <c r="Y108" s="3">
        <v>97.227999999999994</v>
      </c>
      <c r="Z108" s="3">
        <v>33.03</v>
      </c>
      <c r="AA108" s="3">
        <v>296.01400000000001</v>
      </c>
      <c r="AB108" s="3">
        <v>26.361000000000001</v>
      </c>
      <c r="AC108" s="3">
        <v>41.639000000000003</v>
      </c>
      <c r="AD108" s="3">
        <v>216.869</v>
      </c>
      <c r="AE108" s="3">
        <v>24.536000000000001</v>
      </c>
      <c r="AF108" s="3">
        <v>317.923</v>
      </c>
      <c r="AG108" s="3">
        <v>166.87700000000001</v>
      </c>
      <c r="AH108" s="3">
        <v>23.184999999999999</v>
      </c>
      <c r="AI108" s="3">
        <v>266.28100000000001</v>
      </c>
      <c r="AJ108" s="3">
        <v>119.687</v>
      </c>
      <c r="AK108" s="3">
        <v>228.93899999999999</v>
      </c>
      <c r="AL108" s="3">
        <v>35.290999999999997</v>
      </c>
      <c r="AM108" s="3">
        <v>15.478</v>
      </c>
      <c r="AN108" s="3">
        <v>25.817</v>
      </c>
      <c r="AO108" s="3">
        <v>27.553999999999998</v>
      </c>
    </row>
    <row r="109" spans="1:41" x14ac:dyDescent="0.3">
      <c r="A109" s="3">
        <v>108</v>
      </c>
      <c r="B109" s="51">
        <v>43263.541178356485</v>
      </c>
      <c r="C109" s="3">
        <v>132.25850600000001</v>
      </c>
      <c r="D109" s="3">
        <v>129.72520700000001</v>
      </c>
      <c r="E109" s="3">
        <v>164.37279100000001</v>
      </c>
      <c r="F109" s="3">
        <v>0.94713682899999996</v>
      </c>
      <c r="G109" s="3">
        <v>99.745000000000005</v>
      </c>
      <c r="H109" s="3">
        <v>9.8999999999999993E+37</v>
      </c>
      <c r="I109" s="3">
        <v>527.48500000000001</v>
      </c>
      <c r="J109" s="3">
        <v>195.792</v>
      </c>
      <c r="K109" s="3">
        <v>528.91999999999996</v>
      </c>
      <c r="L109" s="3">
        <v>330.57400000000001</v>
      </c>
      <c r="M109" s="3">
        <v>33.668999999999997</v>
      </c>
      <c r="N109" s="3">
        <v>231.09299999999999</v>
      </c>
      <c r="O109" s="3">
        <v>111.10299999999999</v>
      </c>
      <c r="P109" s="3">
        <v>112.56100000000001</v>
      </c>
      <c r="Q109" s="3">
        <v>266.04500000000002</v>
      </c>
      <c r="R109" s="3">
        <v>55.384</v>
      </c>
      <c r="S109" s="3">
        <v>24.911999999999999</v>
      </c>
      <c r="T109" s="3">
        <v>166.93799999999999</v>
      </c>
      <c r="U109" s="3">
        <v>36.183</v>
      </c>
      <c r="V109" s="3">
        <v>26.350999999999999</v>
      </c>
      <c r="W109" s="3">
        <v>225.52099999999999</v>
      </c>
      <c r="X109" s="3">
        <v>31.23</v>
      </c>
      <c r="Y109" s="3">
        <v>226.846</v>
      </c>
      <c r="Z109" s="3">
        <v>33.494</v>
      </c>
      <c r="AA109" s="3">
        <v>247.91200000000001</v>
      </c>
      <c r="AB109" s="3">
        <v>26.72</v>
      </c>
      <c r="AC109" s="3">
        <v>42.618000000000002</v>
      </c>
      <c r="AD109" s="3">
        <v>196.61</v>
      </c>
      <c r="AE109" s="3">
        <v>24.736999999999998</v>
      </c>
      <c r="AF109" s="3">
        <v>222.42699999999999</v>
      </c>
      <c r="AG109" s="3">
        <v>176.17400000000001</v>
      </c>
      <c r="AH109" s="3">
        <v>23.332999999999998</v>
      </c>
      <c r="AI109" s="3">
        <v>363.19499999999999</v>
      </c>
      <c r="AJ109" s="3">
        <v>123.392</v>
      </c>
      <c r="AK109" s="3">
        <v>276.661</v>
      </c>
      <c r="AL109" s="3">
        <v>36.131</v>
      </c>
      <c r="AM109" s="3">
        <v>91.031999999999996</v>
      </c>
      <c r="AN109" s="3">
        <v>26.088000000000001</v>
      </c>
      <c r="AO109" s="3">
        <v>27.773</v>
      </c>
    </row>
    <row r="110" spans="1:41" x14ac:dyDescent="0.3">
      <c r="A110" s="3">
        <v>109</v>
      </c>
      <c r="B110" s="51">
        <v>43263.541245138891</v>
      </c>
      <c r="C110" s="3">
        <v>132.249561</v>
      </c>
      <c r="D110" s="3">
        <v>129.703226</v>
      </c>
      <c r="E110" s="3">
        <v>164.24078800000001</v>
      </c>
      <c r="F110" s="3">
        <v>1.07081187</v>
      </c>
      <c r="G110" s="3">
        <v>102.761</v>
      </c>
      <c r="H110" s="3">
        <v>9.8999999999999993E+37</v>
      </c>
      <c r="I110" s="3">
        <v>529.05399999999997</v>
      </c>
      <c r="J110" s="3">
        <v>165.64099999999999</v>
      </c>
      <c r="K110" s="3">
        <v>415.73099999999999</v>
      </c>
      <c r="L110" s="3">
        <v>345.34300000000002</v>
      </c>
      <c r="M110" s="3">
        <v>34.195999999999998</v>
      </c>
      <c r="N110" s="3">
        <v>201.393</v>
      </c>
      <c r="O110" s="3">
        <v>114.852</v>
      </c>
      <c r="P110" s="3">
        <v>100.452</v>
      </c>
      <c r="Q110" s="3">
        <v>316.137</v>
      </c>
      <c r="R110" s="3">
        <v>57.378</v>
      </c>
      <c r="S110" s="3">
        <v>25.245999999999999</v>
      </c>
      <c r="T110" s="3">
        <v>106.053</v>
      </c>
      <c r="U110" s="3">
        <v>36.877000000000002</v>
      </c>
      <c r="V110" s="3">
        <v>26.86</v>
      </c>
      <c r="W110" s="3">
        <v>256.108</v>
      </c>
      <c r="X110" s="3">
        <v>31.651</v>
      </c>
      <c r="Y110" s="3">
        <v>185.566</v>
      </c>
      <c r="Z110" s="3">
        <v>34.616999999999997</v>
      </c>
      <c r="AA110" s="3">
        <v>225.39699999999999</v>
      </c>
      <c r="AB110" s="3">
        <v>26.966000000000001</v>
      </c>
      <c r="AC110" s="3">
        <v>43.606999999999999</v>
      </c>
      <c r="AD110" s="3">
        <v>251.06100000000001</v>
      </c>
      <c r="AE110" s="3">
        <v>25.018000000000001</v>
      </c>
      <c r="AF110" s="3">
        <v>231.691</v>
      </c>
      <c r="AG110" s="3">
        <v>185.53100000000001</v>
      </c>
      <c r="AH110" s="3">
        <v>23.507999999999999</v>
      </c>
      <c r="AI110" s="3">
        <v>248.244</v>
      </c>
      <c r="AJ110" s="3">
        <v>127.34099999999999</v>
      </c>
      <c r="AK110" s="3">
        <v>202.90299999999999</v>
      </c>
      <c r="AL110" s="3">
        <v>36.911999999999999</v>
      </c>
      <c r="AM110" s="3">
        <v>82.147999999999996</v>
      </c>
      <c r="AN110" s="3">
        <v>26.422000000000001</v>
      </c>
      <c r="AO110" s="3">
        <v>28.175999999999998</v>
      </c>
    </row>
    <row r="111" spans="1:41" x14ac:dyDescent="0.3">
      <c r="A111" s="3">
        <v>110</v>
      </c>
      <c r="B111" s="51">
        <v>43263.541311921297</v>
      </c>
      <c r="C111" s="3">
        <v>132.212132</v>
      </c>
      <c r="D111" s="3">
        <v>129.62992700000001</v>
      </c>
      <c r="E111" s="3">
        <v>164.218784</v>
      </c>
      <c r="F111" s="3">
        <v>0.98836184199999999</v>
      </c>
      <c r="G111" s="3">
        <v>106.48399999999999</v>
      </c>
      <c r="H111" s="3">
        <v>718.97500000000002</v>
      </c>
      <c r="I111" s="3">
        <v>528.03599999999994</v>
      </c>
      <c r="J111" s="3">
        <v>240.048</v>
      </c>
      <c r="K111" s="3">
        <v>219.97</v>
      </c>
      <c r="L111" s="3">
        <v>374.34500000000003</v>
      </c>
      <c r="M111" s="3">
        <v>35.246000000000002</v>
      </c>
      <c r="N111" s="3">
        <v>185.744</v>
      </c>
      <c r="O111" s="3">
        <v>119.313</v>
      </c>
      <c r="P111" s="3">
        <v>141.447</v>
      </c>
      <c r="Q111" s="3">
        <v>216.983</v>
      </c>
      <c r="R111" s="3">
        <v>58.975999999999999</v>
      </c>
      <c r="S111" s="3">
        <v>25.369</v>
      </c>
      <c r="T111" s="3">
        <v>214.98500000000001</v>
      </c>
      <c r="U111" s="3">
        <v>37.363</v>
      </c>
      <c r="V111" s="3">
        <v>27.001000000000001</v>
      </c>
      <c r="W111" s="3">
        <v>162.71100000000001</v>
      </c>
      <c r="X111" s="3">
        <v>32.072000000000003</v>
      </c>
      <c r="Y111" s="3">
        <v>182.06200000000001</v>
      </c>
      <c r="Z111" s="3">
        <v>35.142000000000003</v>
      </c>
      <c r="AA111" s="3">
        <v>280.12099999999998</v>
      </c>
      <c r="AB111" s="3">
        <v>27.088000000000001</v>
      </c>
      <c r="AC111" s="3">
        <v>44.561</v>
      </c>
      <c r="AD111" s="3">
        <v>142.55600000000001</v>
      </c>
      <c r="AE111" s="3">
        <v>25.175999999999998</v>
      </c>
      <c r="AF111" s="3">
        <v>222.286</v>
      </c>
      <c r="AG111" s="3">
        <v>195.41900000000001</v>
      </c>
      <c r="AH111" s="3">
        <v>23.631</v>
      </c>
      <c r="AI111" s="3">
        <v>312.68400000000003</v>
      </c>
      <c r="AJ111" s="3">
        <v>131.13499999999999</v>
      </c>
      <c r="AK111" s="3">
        <v>237.81399999999999</v>
      </c>
      <c r="AL111" s="3">
        <v>37.726999999999997</v>
      </c>
      <c r="AM111" s="3">
        <v>123.497</v>
      </c>
      <c r="AN111" s="3">
        <v>26.754999999999999</v>
      </c>
      <c r="AO111" s="3">
        <v>28.475000000000001</v>
      </c>
    </row>
    <row r="112" spans="1:41" x14ac:dyDescent="0.3">
      <c r="A112" s="3">
        <v>111</v>
      </c>
      <c r="B112" s="51">
        <v>43263.541376620371</v>
      </c>
      <c r="C112" s="3">
        <v>132.17145600000001</v>
      </c>
      <c r="D112" s="3">
        <v>129.67553000000001</v>
      </c>
      <c r="E112" s="3">
        <v>164.17886300000001</v>
      </c>
      <c r="F112" s="3">
        <v>0.98836184199999999</v>
      </c>
      <c r="G112" s="3">
        <v>112.509</v>
      </c>
      <c r="H112" s="3">
        <v>9.8999999999999993E+37</v>
      </c>
      <c r="I112" s="3">
        <v>533.47500000000002</v>
      </c>
      <c r="J112" s="3">
        <v>160.83500000000001</v>
      </c>
      <c r="K112" s="3">
        <v>662.24400000000003</v>
      </c>
      <c r="L112" s="3">
        <v>386.79199999999997</v>
      </c>
      <c r="M112" s="3">
        <v>36.720999999999997</v>
      </c>
      <c r="N112" s="3">
        <v>123.42700000000001</v>
      </c>
      <c r="O112" s="3">
        <v>122.282</v>
      </c>
      <c r="P112" s="3">
        <v>141.81700000000001</v>
      </c>
      <c r="Q112" s="3">
        <v>298.68099999999998</v>
      </c>
      <c r="R112" s="3">
        <v>60.454999999999998</v>
      </c>
      <c r="S112" s="3">
        <v>25.385999999999999</v>
      </c>
      <c r="T112" s="3">
        <v>182.24</v>
      </c>
      <c r="U112" s="3">
        <v>37.917999999999999</v>
      </c>
      <c r="V112" s="3">
        <v>27.193999999999999</v>
      </c>
      <c r="W112" s="3">
        <v>209.27199999999999</v>
      </c>
      <c r="X112" s="3">
        <v>32.493000000000002</v>
      </c>
      <c r="Y112" s="3">
        <v>289.04399999999998</v>
      </c>
      <c r="Z112" s="3">
        <v>35.783999999999999</v>
      </c>
      <c r="AA112" s="3">
        <v>153.048</v>
      </c>
      <c r="AB112" s="3">
        <v>27.210999999999999</v>
      </c>
      <c r="AC112" s="3">
        <v>45.55</v>
      </c>
      <c r="AD112" s="3">
        <v>131.72900000000001</v>
      </c>
      <c r="AE112" s="3">
        <v>25.420999999999999</v>
      </c>
      <c r="AF112" s="3">
        <v>101.86499999999999</v>
      </c>
      <c r="AG112" s="3">
        <v>205.209</v>
      </c>
      <c r="AH112" s="3">
        <v>23.789000000000001</v>
      </c>
      <c r="AI112" s="3">
        <v>331.50900000000001</v>
      </c>
      <c r="AJ112" s="3">
        <v>134.84200000000001</v>
      </c>
      <c r="AK112" s="3">
        <v>141.34200000000001</v>
      </c>
      <c r="AL112" s="3">
        <v>38.454999999999998</v>
      </c>
      <c r="AM112" s="3">
        <v>166.68899999999999</v>
      </c>
      <c r="AN112" s="3">
        <v>27.018000000000001</v>
      </c>
      <c r="AO112" s="3">
        <v>28.738</v>
      </c>
    </row>
    <row r="113" spans="1:41" x14ac:dyDescent="0.3">
      <c r="A113" s="3">
        <v>112</v>
      </c>
      <c r="B113" s="51">
        <v>43263.541443402777</v>
      </c>
      <c r="C113" s="3">
        <v>132.09578400000001</v>
      </c>
      <c r="D113" s="3">
        <v>129.56151700000001</v>
      </c>
      <c r="E113" s="3">
        <v>164.079443</v>
      </c>
      <c r="F113" s="3">
        <v>0.98836184199999999</v>
      </c>
      <c r="G113" s="3">
        <v>115.79</v>
      </c>
      <c r="H113" s="3">
        <v>1121.077</v>
      </c>
      <c r="I113" s="3">
        <v>532.15700000000004</v>
      </c>
      <c r="J113" s="3">
        <v>363.5</v>
      </c>
      <c r="K113" s="3">
        <v>377.59100000000001</v>
      </c>
      <c r="L113" s="3">
        <v>399.536</v>
      </c>
      <c r="M113" s="3">
        <v>37.432000000000002</v>
      </c>
      <c r="N113" s="3">
        <v>240.27699999999999</v>
      </c>
      <c r="O113" s="3">
        <v>125.48699999999999</v>
      </c>
      <c r="P113" s="3">
        <v>126.711</v>
      </c>
      <c r="Q113" s="3">
        <v>119.52200000000001</v>
      </c>
      <c r="R113" s="3">
        <v>62.079000000000001</v>
      </c>
      <c r="S113" s="3">
        <v>25.369</v>
      </c>
      <c r="T113" s="3">
        <v>146.5</v>
      </c>
      <c r="U113" s="3">
        <v>38.472999999999999</v>
      </c>
      <c r="V113" s="3">
        <v>27.369</v>
      </c>
      <c r="W113" s="3">
        <v>188.35900000000001</v>
      </c>
      <c r="X113" s="3">
        <v>32.774000000000001</v>
      </c>
      <c r="Y113" s="3">
        <v>210.15899999999999</v>
      </c>
      <c r="Z113" s="3">
        <v>35.991999999999997</v>
      </c>
      <c r="AA113" s="3">
        <v>266.863</v>
      </c>
      <c r="AB113" s="3">
        <v>27.317</v>
      </c>
      <c r="AC113" s="3">
        <v>46.625</v>
      </c>
      <c r="AD113" s="3">
        <v>81.156999999999996</v>
      </c>
      <c r="AE113" s="3">
        <v>25.509</v>
      </c>
      <c r="AF113" s="3">
        <v>180.92400000000001</v>
      </c>
      <c r="AG113" s="3">
        <v>215.16200000000001</v>
      </c>
      <c r="AH113" s="3">
        <v>23.965</v>
      </c>
      <c r="AI113" s="3">
        <v>304.71899999999999</v>
      </c>
      <c r="AJ113" s="3">
        <v>138.87700000000001</v>
      </c>
      <c r="AK113" s="3">
        <v>391.38200000000001</v>
      </c>
      <c r="AL113" s="3">
        <v>39.392000000000003</v>
      </c>
      <c r="AM113" s="3">
        <v>142.94399999999999</v>
      </c>
      <c r="AN113" s="3">
        <v>27.334</v>
      </c>
      <c r="AO113" s="3">
        <v>29.053999999999998</v>
      </c>
    </row>
    <row r="114" spans="1:41" x14ac:dyDescent="0.3">
      <c r="A114" s="3">
        <v>113</v>
      </c>
      <c r="B114" s="51">
        <v>43263.541510069444</v>
      </c>
      <c r="C114" s="3">
        <v>132.13484099999999</v>
      </c>
      <c r="D114" s="3">
        <v>129.626667</v>
      </c>
      <c r="E114" s="3">
        <v>164.086781</v>
      </c>
      <c r="F114" s="3">
        <v>0.98836184199999999</v>
      </c>
      <c r="G114" s="3">
        <v>120.005</v>
      </c>
      <c r="H114" s="3">
        <v>9.8999999999999993E+37</v>
      </c>
      <c r="I114" s="3">
        <v>531.971</v>
      </c>
      <c r="J114" s="3">
        <v>356.19799999999998</v>
      </c>
      <c r="K114" s="3">
        <v>567.91600000000005</v>
      </c>
      <c r="L114" s="3">
        <v>411.79599999999999</v>
      </c>
      <c r="M114" s="3">
        <v>38.244999999999997</v>
      </c>
      <c r="N114" s="3">
        <v>363.108</v>
      </c>
      <c r="O114" s="3">
        <v>130.31</v>
      </c>
      <c r="P114" s="3">
        <v>181.59700000000001</v>
      </c>
      <c r="Q114" s="3">
        <v>182.50399999999999</v>
      </c>
      <c r="R114" s="3">
        <v>63.616</v>
      </c>
      <c r="S114" s="3">
        <v>25.12</v>
      </c>
      <c r="T114" s="3">
        <v>132.49600000000001</v>
      </c>
      <c r="U114" s="3">
        <v>38.991</v>
      </c>
      <c r="V114" s="3">
        <v>27.542000000000002</v>
      </c>
      <c r="W114" s="3">
        <v>181.935</v>
      </c>
      <c r="X114" s="3">
        <v>33.104999999999997</v>
      </c>
      <c r="Y114" s="3">
        <v>167.89400000000001</v>
      </c>
      <c r="Z114" s="3">
        <v>36.198</v>
      </c>
      <c r="AA114" s="3">
        <v>314.04899999999998</v>
      </c>
      <c r="AB114" s="3">
        <v>27.664999999999999</v>
      </c>
      <c r="AC114" s="3">
        <v>47.680999999999997</v>
      </c>
      <c r="AD114" s="3">
        <v>68.745999999999995</v>
      </c>
      <c r="AE114" s="3">
        <v>25.716999999999999</v>
      </c>
      <c r="AF114" s="3">
        <v>186.98699999999999</v>
      </c>
      <c r="AG114" s="3">
        <v>224.846</v>
      </c>
      <c r="AH114" s="3">
        <v>24.12</v>
      </c>
      <c r="AI114" s="3">
        <v>220.42699999999999</v>
      </c>
      <c r="AJ114" s="3">
        <v>142.941</v>
      </c>
      <c r="AK114" s="3">
        <v>317.399</v>
      </c>
      <c r="AL114" s="3">
        <v>40.290999999999997</v>
      </c>
      <c r="AM114" s="3">
        <v>27.858000000000001</v>
      </c>
      <c r="AN114" s="3">
        <v>27.683</v>
      </c>
      <c r="AO114" s="3">
        <v>29.42</v>
      </c>
    </row>
    <row r="115" spans="1:41" x14ac:dyDescent="0.3">
      <c r="A115" s="3">
        <v>114</v>
      </c>
      <c r="B115" s="51">
        <v>43263.541576851851</v>
      </c>
      <c r="C115" s="3">
        <v>132.114499</v>
      </c>
      <c r="D115" s="3">
        <v>129.52649700000001</v>
      </c>
      <c r="E115" s="3">
        <v>164.013442</v>
      </c>
      <c r="F115" s="3">
        <v>1.0295868500000001</v>
      </c>
      <c r="G115" s="3">
        <v>123.077</v>
      </c>
      <c r="H115" s="3">
        <v>9.8999999999999993E+37</v>
      </c>
      <c r="I115" s="3">
        <v>536.74300000000005</v>
      </c>
      <c r="J115" s="3">
        <v>383.93799999999999</v>
      </c>
      <c r="K115" s="3">
        <v>756.09</v>
      </c>
      <c r="L115" s="3">
        <v>423.49700000000001</v>
      </c>
      <c r="M115" s="3">
        <v>38.643999999999998</v>
      </c>
      <c r="N115" s="3">
        <v>335.12700000000001</v>
      </c>
      <c r="O115" s="3">
        <v>133.738</v>
      </c>
      <c r="P115" s="3">
        <v>173.631</v>
      </c>
      <c r="Q115" s="3">
        <v>182.077</v>
      </c>
      <c r="R115" s="3">
        <v>65.120999999999995</v>
      </c>
      <c r="S115" s="3">
        <v>25.12</v>
      </c>
      <c r="T115" s="3">
        <v>228.53899999999999</v>
      </c>
      <c r="U115" s="3">
        <v>39.615000000000002</v>
      </c>
      <c r="V115" s="3">
        <v>27.77</v>
      </c>
      <c r="W115" s="3">
        <v>199.00800000000001</v>
      </c>
      <c r="X115" s="3">
        <v>33.631999999999998</v>
      </c>
      <c r="Y115" s="3">
        <v>145.81</v>
      </c>
      <c r="Z115" s="3">
        <v>36.926000000000002</v>
      </c>
      <c r="AA115" s="3">
        <v>299.75900000000001</v>
      </c>
      <c r="AB115" s="3">
        <v>27.946000000000002</v>
      </c>
      <c r="AC115" s="3">
        <v>48.868000000000002</v>
      </c>
      <c r="AD115" s="3">
        <v>29.841000000000001</v>
      </c>
      <c r="AE115" s="3">
        <v>25.963000000000001</v>
      </c>
      <c r="AF115" s="3">
        <v>174.04</v>
      </c>
      <c r="AG115" s="3">
        <v>234.416</v>
      </c>
      <c r="AH115" s="3">
        <v>24.347999999999999</v>
      </c>
      <c r="AI115" s="3">
        <v>281.60000000000002</v>
      </c>
      <c r="AJ115" s="3">
        <v>147.37700000000001</v>
      </c>
      <c r="AK115" s="3">
        <v>301.08</v>
      </c>
      <c r="AL115" s="3">
        <v>41.244999999999997</v>
      </c>
      <c r="AM115" s="3">
        <v>175.15799999999999</v>
      </c>
      <c r="AN115" s="3">
        <v>28.068999999999999</v>
      </c>
      <c r="AO115" s="3">
        <v>29.823</v>
      </c>
    </row>
    <row r="116" spans="1:41" x14ac:dyDescent="0.3">
      <c r="A116" s="3">
        <v>115</v>
      </c>
      <c r="B116" s="51">
        <v>43263.541643634257</v>
      </c>
      <c r="C116" s="3">
        <v>132.11856900000001</v>
      </c>
      <c r="D116" s="3">
        <v>129.566406</v>
      </c>
      <c r="E116" s="3">
        <v>163.97840199999999</v>
      </c>
      <c r="F116" s="3">
        <v>1.07081187</v>
      </c>
      <c r="G116" s="3">
        <v>128.89400000000001</v>
      </c>
      <c r="H116" s="3">
        <v>9.8999999999999993E+37</v>
      </c>
      <c r="I116" s="3">
        <v>535.84199999999998</v>
      </c>
      <c r="J116" s="3">
        <v>250.096</v>
      </c>
      <c r="K116" s="3">
        <v>852.35</v>
      </c>
      <c r="L116" s="3">
        <v>432.71699999999998</v>
      </c>
      <c r="M116" s="3">
        <v>38.817</v>
      </c>
      <c r="N116" s="3">
        <v>415.61099999999999</v>
      </c>
      <c r="O116" s="3">
        <v>135.76599999999999</v>
      </c>
      <c r="P116" s="3">
        <v>34.018000000000001</v>
      </c>
      <c r="Q116" s="3">
        <v>226.26</v>
      </c>
      <c r="R116" s="3">
        <v>66.778999999999996</v>
      </c>
      <c r="S116" s="3">
        <v>24.98</v>
      </c>
      <c r="T116" s="3">
        <v>256.053</v>
      </c>
      <c r="U116" s="3">
        <v>40.17</v>
      </c>
      <c r="V116" s="3">
        <v>27.911000000000001</v>
      </c>
      <c r="W116" s="3">
        <v>198.40299999999999</v>
      </c>
      <c r="X116" s="3">
        <v>34.018000000000001</v>
      </c>
      <c r="Y116" s="3">
        <v>97.352999999999994</v>
      </c>
      <c r="Z116" s="3">
        <v>37.723999999999997</v>
      </c>
      <c r="AA116" s="3">
        <v>249.99100000000001</v>
      </c>
      <c r="AB116" s="3">
        <v>28.279</v>
      </c>
      <c r="AC116" s="3">
        <v>49.933999999999997</v>
      </c>
      <c r="AD116" s="3">
        <v>53.079000000000001</v>
      </c>
      <c r="AE116" s="3">
        <v>26.103000000000002</v>
      </c>
      <c r="AF116" s="3">
        <v>213.82900000000001</v>
      </c>
      <c r="AG116" s="3">
        <v>244.19900000000001</v>
      </c>
      <c r="AH116" s="3">
        <v>24.594000000000001</v>
      </c>
      <c r="AI116" s="3">
        <v>331.01299999999998</v>
      </c>
      <c r="AJ116" s="3">
        <v>151.91300000000001</v>
      </c>
      <c r="AK116" s="3">
        <v>293.39499999999998</v>
      </c>
      <c r="AL116" s="3">
        <v>42.250999999999998</v>
      </c>
      <c r="AM116" s="3">
        <v>161.04499999999999</v>
      </c>
      <c r="AN116" s="3">
        <v>28.314</v>
      </c>
      <c r="AO116" s="3">
        <v>30.087</v>
      </c>
    </row>
    <row r="117" spans="1:41" x14ac:dyDescent="0.3">
      <c r="A117" s="3">
        <v>116</v>
      </c>
      <c r="B117" s="51">
        <v>43263.54171041667</v>
      </c>
      <c r="C117" s="3">
        <v>132.096598</v>
      </c>
      <c r="D117" s="3">
        <v>129.483329</v>
      </c>
      <c r="E117" s="3">
        <v>163.940102</v>
      </c>
      <c r="F117" s="3">
        <v>1.11203688</v>
      </c>
      <c r="G117" s="3">
        <v>137.369</v>
      </c>
      <c r="H117" s="3">
        <v>793.851</v>
      </c>
      <c r="I117" s="3">
        <v>537.46799999999996</v>
      </c>
      <c r="J117" s="3">
        <v>200.65199999999999</v>
      </c>
      <c r="K117" s="3">
        <v>511.173</v>
      </c>
      <c r="L117" s="3">
        <v>437.61500000000001</v>
      </c>
      <c r="M117" s="3">
        <v>38.963999999999999</v>
      </c>
      <c r="N117" s="3">
        <v>207.006</v>
      </c>
      <c r="O117" s="3">
        <v>142.685</v>
      </c>
      <c r="P117" s="3">
        <v>22.443000000000001</v>
      </c>
      <c r="Q117" s="3">
        <v>233.89599999999999</v>
      </c>
      <c r="R117" s="3">
        <v>68.701999999999998</v>
      </c>
      <c r="S117" s="3">
        <v>25.041</v>
      </c>
      <c r="T117" s="3">
        <v>275.64499999999998</v>
      </c>
      <c r="U117" s="3">
        <v>40.872</v>
      </c>
      <c r="V117" s="3">
        <v>27.971</v>
      </c>
      <c r="W117" s="3">
        <v>194.339</v>
      </c>
      <c r="X117" s="3">
        <v>34.463999999999999</v>
      </c>
      <c r="Y117" s="3">
        <v>143.77699999999999</v>
      </c>
      <c r="Z117" s="3">
        <v>37.783999999999999</v>
      </c>
      <c r="AA117" s="3">
        <v>204.87700000000001</v>
      </c>
      <c r="AB117" s="3">
        <v>28.463000000000001</v>
      </c>
      <c r="AC117" s="3">
        <v>51.161999999999999</v>
      </c>
      <c r="AD117" s="3">
        <v>148.899</v>
      </c>
      <c r="AE117" s="3">
        <v>26.338999999999999</v>
      </c>
      <c r="AF117" s="3">
        <v>299.904</v>
      </c>
      <c r="AG117" s="3">
        <v>254.251</v>
      </c>
      <c r="AH117" s="3">
        <v>24.864999999999998</v>
      </c>
      <c r="AI117" s="3">
        <v>298.892</v>
      </c>
      <c r="AJ117" s="3">
        <v>156.68199999999999</v>
      </c>
      <c r="AK117" s="3">
        <v>142.94900000000001</v>
      </c>
      <c r="AL117" s="3">
        <v>43.265000000000001</v>
      </c>
      <c r="AM117" s="3">
        <v>172.14699999999999</v>
      </c>
      <c r="AN117" s="3">
        <v>28.742999999999999</v>
      </c>
      <c r="AO117" s="3">
        <v>30.515999999999998</v>
      </c>
    </row>
    <row r="118" spans="1:41" x14ac:dyDescent="0.3">
      <c r="A118" s="3">
        <v>117</v>
      </c>
      <c r="B118" s="51">
        <v>43263.541779398147</v>
      </c>
      <c r="C118" s="3">
        <v>132.13077100000001</v>
      </c>
      <c r="D118" s="3">
        <v>129.42469700000001</v>
      </c>
      <c r="E118" s="3">
        <v>163.89691999999999</v>
      </c>
      <c r="F118" s="3">
        <v>1.15326189</v>
      </c>
      <c r="G118" s="3">
        <v>141.46100000000001</v>
      </c>
      <c r="H118" s="3">
        <v>811.68399999999997</v>
      </c>
      <c r="I118" s="3">
        <v>538.24300000000005</v>
      </c>
      <c r="J118" s="3">
        <v>215.33500000000001</v>
      </c>
      <c r="K118" s="3">
        <v>386.46800000000002</v>
      </c>
      <c r="L118" s="3">
        <v>447.34500000000003</v>
      </c>
      <c r="M118" s="3">
        <v>39.527000000000001</v>
      </c>
      <c r="N118" s="3">
        <v>159.04400000000001</v>
      </c>
      <c r="O118" s="3">
        <v>152.07</v>
      </c>
      <c r="P118" s="3">
        <v>83.751000000000005</v>
      </c>
      <c r="Q118" s="3">
        <v>246.66499999999999</v>
      </c>
      <c r="R118" s="3">
        <v>70.745000000000005</v>
      </c>
      <c r="S118" s="3">
        <v>25.347000000000001</v>
      </c>
      <c r="T118" s="3">
        <v>248.11699999999999</v>
      </c>
      <c r="U118" s="3">
        <v>41.625</v>
      </c>
      <c r="V118" s="3">
        <v>27.997</v>
      </c>
      <c r="W118" s="3">
        <v>193.441</v>
      </c>
      <c r="X118" s="3">
        <v>34.875999999999998</v>
      </c>
      <c r="Y118" s="3">
        <v>158.76</v>
      </c>
      <c r="Z118" s="3">
        <v>38.728999999999999</v>
      </c>
      <c r="AA118" s="3">
        <v>106.187</v>
      </c>
      <c r="AB118" s="3">
        <v>28.856999999999999</v>
      </c>
      <c r="AC118" s="3">
        <v>52.475999999999999</v>
      </c>
      <c r="AD118" s="3">
        <v>18.693999999999999</v>
      </c>
      <c r="AE118" s="3">
        <v>26.488</v>
      </c>
      <c r="AF118" s="3">
        <v>257.53100000000001</v>
      </c>
      <c r="AG118" s="3">
        <v>265.084</v>
      </c>
      <c r="AH118" s="3">
        <v>25.084</v>
      </c>
      <c r="AI118" s="3">
        <v>315.483</v>
      </c>
      <c r="AJ118" s="3">
        <v>161.964</v>
      </c>
      <c r="AK118" s="3">
        <v>98.759</v>
      </c>
      <c r="AL118" s="3">
        <v>44.401000000000003</v>
      </c>
      <c r="AM118" s="3">
        <v>51.134999999999998</v>
      </c>
      <c r="AN118" s="3">
        <v>29.155000000000001</v>
      </c>
      <c r="AO118" s="3">
        <v>30.84</v>
      </c>
    </row>
    <row r="119" spans="1:41" x14ac:dyDescent="0.3">
      <c r="A119" s="3">
        <v>118</v>
      </c>
      <c r="B119" s="51">
        <v>43263.541846180553</v>
      </c>
      <c r="C119" s="3">
        <v>132.05265600000001</v>
      </c>
      <c r="D119" s="3">
        <v>129.41328899999999</v>
      </c>
      <c r="E119" s="3">
        <v>163.90669399999999</v>
      </c>
      <c r="F119" s="3">
        <v>1.19448691</v>
      </c>
      <c r="G119" s="3">
        <v>147.48099999999999</v>
      </c>
      <c r="H119" s="3">
        <v>326.685</v>
      </c>
      <c r="I119" s="3">
        <v>531.78599999999994</v>
      </c>
      <c r="J119" s="3">
        <v>183.71199999999999</v>
      </c>
      <c r="K119" s="3">
        <v>336.18</v>
      </c>
      <c r="L119" s="3">
        <v>458.04899999999998</v>
      </c>
      <c r="M119" s="3">
        <v>40.670999999999999</v>
      </c>
      <c r="N119" s="3">
        <v>169.56200000000001</v>
      </c>
      <c r="O119" s="3">
        <v>161.964</v>
      </c>
      <c r="P119" s="3">
        <v>140.24600000000001</v>
      </c>
      <c r="Q119" s="3">
        <v>190.934</v>
      </c>
      <c r="R119" s="3">
        <v>73.293000000000006</v>
      </c>
      <c r="S119" s="3">
        <v>25.995999999999999</v>
      </c>
      <c r="T119" s="3">
        <v>334.53100000000001</v>
      </c>
      <c r="U119" s="3">
        <v>42.493000000000002</v>
      </c>
      <c r="V119" s="3">
        <v>28.295000000000002</v>
      </c>
      <c r="W119" s="3">
        <v>152.44200000000001</v>
      </c>
      <c r="X119" s="3">
        <v>35.536999999999999</v>
      </c>
      <c r="Y119" s="3">
        <v>264.54399999999998</v>
      </c>
      <c r="Z119" s="3">
        <v>40.619</v>
      </c>
      <c r="AA119" s="3">
        <v>179.976</v>
      </c>
      <c r="AB119" s="3">
        <v>29.242999999999999</v>
      </c>
      <c r="AC119" s="3">
        <v>53.765000000000001</v>
      </c>
      <c r="AD119" s="3">
        <v>179.24700000000001</v>
      </c>
      <c r="AE119" s="3">
        <v>26.751000000000001</v>
      </c>
      <c r="AF119" s="3">
        <v>221.18600000000001</v>
      </c>
      <c r="AG119" s="3">
        <v>275.74</v>
      </c>
      <c r="AH119" s="3">
        <v>25.347000000000001</v>
      </c>
      <c r="AI119" s="3">
        <v>399.33</v>
      </c>
      <c r="AJ119" s="3">
        <v>167.32400000000001</v>
      </c>
      <c r="AK119" s="3">
        <v>228.85400000000001</v>
      </c>
      <c r="AL119" s="3">
        <v>45.615000000000002</v>
      </c>
      <c r="AM119" s="3">
        <v>184.97499999999999</v>
      </c>
      <c r="AN119" s="3">
        <v>29.541</v>
      </c>
      <c r="AO119" s="3">
        <v>31.225999999999999</v>
      </c>
    </row>
    <row r="120" spans="1:41" x14ac:dyDescent="0.3">
      <c r="A120" s="3">
        <v>119</v>
      </c>
      <c r="B120" s="51">
        <v>43263.541913078705</v>
      </c>
      <c r="C120" s="3">
        <v>132.08682899999999</v>
      </c>
      <c r="D120" s="3">
        <v>129.46622600000001</v>
      </c>
      <c r="E120" s="3">
        <v>163.82439600000001</v>
      </c>
      <c r="F120" s="3">
        <v>1.19448691</v>
      </c>
      <c r="G120" s="3">
        <v>153.30099999999999</v>
      </c>
      <c r="H120" s="3">
        <v>9.8999999999999993E+37</v>
      </c>
      <c r="I120" s="3">
        <v>535.88300000000004</v>
      </c>
      <c r="J120" s="3">
        <v>123.31100000000001</v>
      </c>
      <c r="K120" s="3">
        <v>632.53599999999994</v>
      </c>
      <c r="L120" s="3">
        <v>467.07</v>
      </c>
      <c r="M120" s="3">
        <v>41.912999999999997</v>
      </c>
      <c r="N120" s="3">
        <v>124.23399999999999</v>
      </c>
      <c r="O120" s="3">
        <v>171.774</v>
      </c>
      <c r="P120" s="3">
        <v>196.27799999999999</v>
      </c>
      <c r="Q120" s="3">
        <v>280.07499999999999</v>
      </c>
      <c r="R120" s="3">
        <v>75.677000000000007</v>
      </c>
      <c r="S120" s="3">
        <v>26.408999999999999</v>
      </c>
      <c r="T120" s="3">
        <v>227.73599999999999</v>
      </c>
      <c r="U120" s="3">
        <v>43.387</v>
      </c>
      <c r="V120" s="3">
        <v>28.672999999999998</v>
      </c>
      <c r="W120" s="3">
        <v>191.38800000000001</v>
      </c>
      <c r="X120" s="3">
        <v>36.154000000000003</v>
      </c>
      <c r="Y120" s="3">
        <v>330.93599999999998</v>
      </c>
      <c r="Z120" s="3">
        <v>41.496000000000002</v>
      </c>
      <c r="AA120" s="3">
        <v>91.929000000000002</v>
      </c>
      <c r="AB120" s="3">
        <v>29.585999999999999</v>
      </c>
      <c r="AC120" s="3">
        <v>55.268999999999998</v>
      </c>
      <c r="AD120" s="3">
        <v>137.035</v>
      </c>
      <c r="AE120" s="3">
        <v>27.111000000000001</v>
      </c>
      <c r="AF120" s="3">
        <v>92.563000000000002</v>
      </c>
      <c r="AG120" s="3">
        <v>286.29300000000001</v>
      </c>
      <c r="AH120" s="3">
        <v>25.725000000000001</v>
      </c>
      <c r="AI120" s="3">
        <v>291.56400000000002</v>
      </c>
      <c r="AJ120" s="3">
        <v>173.17699999999999</v>
      </c>
      <c r="AK120" s="3">
        <v>161.51300000000001</v>
      </c>
      <c r="AL120" s="3">
        <v>46.856000000000002</v>
      </c>
      <c r="AM120" s="3">
        <v>232.82300000000001</v>
      </c>
      <c r="AN120" s="3">
        <v>30.111999999999998</v>
      </c>
      <c r="AO120" s="3">
        <v>31.673999999999999</v>
      </c>
    </row>
    <row r="121" spans="1:41" x14ac:dyDescent="0.3">
      <c r="A121" s="3">
        <v>120</v>
      </c>
      <c r="B121" s="51">
        <v>43263.541979861111</v>
      </c>
      <c r="C121" s="3">
        <v>132.03313800000001</v>
      </c>
      <c r="D121" s="3">
        <v>129.39537200000001</v>
      </c>
      <c r="E121" s="3">
        <v>163.80483799999999</v>
      </c>
      <c r="F121" s="3">
        <v>1.19448691</v>
      </c>
      <c r="G121" s="3">
        <v>153.858</v>
      </c>
      <c r="H121" s="3">
        <v>1198.0119999999999</v>
      </c>
      <c r="I121" s="3">
        <v>540.34500000000003</v>
      </c>
      <c r="J121" s="3">
        <v>195.023</v>
      </c>
      <c r="K121" s="3">
        <v>325.30500000000001</v>
      </c>
      <c r="L121" s="3">
        <v>473.863</v>
      </c>
      <c r="M121" s="3">
        <v>43.914999999999999</v>
      </c>
      <c r="N121" s="3">
        <v>223.25399999999999</v>
      </c>
      <c r="O121" s="3">
        <v>179.852</v>
      </c>
      <c r="P121" s="3">
        <v>157.57499999999999</v>
      </c>
      <c r="Q121" s="3">
        <v>263.935</v>
      </c>
      <c r="R121" s="3">
        <v>78.197000000000003</v>
      </c>
      <c r="S121" s="3">
        <v>26.698</v>
      </c>
      <c r="T121" s="3">
        <v>234.90700000000001</v>
      </c>
      <c r="U121" s="3">
        <v>44.226999999999997</v>
      </c>
      <c r="V121" s="3">
        <v>29.26</v>
      </c>
      <c r="W121" s="3">
        <v>237.458</v>
      </c>
      <c r="X121" s="3">
        <v>36.734000000000002</v>
      </c>
      <c r="Y121" s="3">
        <v>180.99</v>
      </c>
      <c r="Z121" s="3">
        <v>41.816000000000003</v>
      </c>
      <c r="AA121" s="3">
        <v>216.608</v>
      </c>
      <c r="AB121" s="3">
        <v>30.015000000000001</v>
      </c>
      <c r="AC121" s="3">
        <v>56.755000000000003</v>
      </c>
      <c r="AD121" s="3">
        <v>203.821</v>
      </c>
      <c r="AE121" s="3">
        <v>27.364999999999998</v>
      </c>
      <c r="AF121" s="3">
        <v>198.899</v>
      </c>
      <c r="AG121" s="3">
        <v>296.96199999999999</v>
      </c>
      <c r="AH121" s="3">
        <v>26.154</v>
      </c>
      <c r="AI121" s="3">
        <v>263.32600000000002</v>
      </c>
      <c r="AJ121" s="3">
        <v>179.01599999999999</v>
      </c>
      <c r="AK121" s="3">
        <v>274.892</v>
      </c>
      <c r="AL121" s="3">
        <v>48.213000000000001</v>
      </c>
      <c r="AM121" s="3">
        <v>172.61699999999999</v>
      </c>
      <c r="AN121" s="3">
        <v>30.576000000000001</v>
      </c>
      <c r="AO121" s="3">
        <v>32.121000000000002</v>
      </c>
    </row>
    <row r="122" spans="1:41" x14ac:dyDescent="0.3">
      <c r="A122" s="3">
        <v>121</v>
      </c>
      <c r="B122" s="51">
        <v>43263.542046643517</v>
      </c>
      <c r="C122" s="3">
        <v>132.048596</v>
      </c>
      <c r="D122" s="3">
        <v>129.39049299999999</v>
      </c>
      <c r="E122" s="3">
        <v>163.72824700000001</v>
      </c>
      <c r="F122" s="3">
        <v>1.23571192</v>
      </c>
      <c r="G122" s="3">
        <v>148.88800000000001</v>
      </c>
      <c r="H122" s="3">
        <v>9.8999999999999993E+37</v>
      </c>
      <c r="I122" s="3">
        <v>542.84500000000003</v>
      </c>
      <c r="J122" s="3">
        <v>102.85899999999999</v>
      </c>
      <c r="K122" s="3">
        <v>502.87599999999998</v>
      </c>
      <c r="L122" s="3">
        <v>477.47199999999998</v>
      </c>
      <c r="M122" s="3">
        <v>44.018000000000001</v>
      </c>
      <c r="N122" s="3">
        <v>203.5</v>
      </c>
      <c r="O122" s="3">
        <v>185.32900000000001</v>
      </c>
      <c r="P122" s="3">
        <v>59.246000000000002</v>
      </c>
      <c r="Q122" s="3">
        <v>236.471</v>
      </c>
      <c r="R122" s="3">
        <v>79.819000000000003</v>
      </c>
      <c r="S122" s="3">
        <v>27.556999999999999</v>
      </c>
      <c r="T122" s="3">
        <v>248.72800000000001</v>
      </c>
      <c r="U122" s="3">
        <v>44.902000000000001</v>
      </c>
      <c r="V122" s="3">
        <v>29.574999999999999</v>
      </c>
      <c r="W122" s="3">
        <v>94.984999999999999</v>
      </c>
      <c r="X122" s="3">
        <v>37.287999999999997</v>
      </c>
      <c r="Y122" s="3">
        <v>232.23099999999999</v>
      </c>
      <c r="Z122" s="3">
        <v>43.375999999999998</v>
      </c>
      <c r="AA122" s="3">
        <v>183.8</v>
      </c>
      <c r="AB122" s="3">
        <v>30.277000000000001</v>
      </c>
      <c r="AC122" s="3">
        <v>58.369</v>
      </c>
      <c r="AD122" s="3">
        <v>128.31399999999999</v>
      </c>
      <c r="AE122" s="3">
        <v>27.661999999999999</v>
      </c>
      <c r="AF122" s="3">
        <v>100.498</v>
      </c>
      <c r="AG122" s="3">
        <v>307.346</v>
      </c>
      <c r="AH122" s="3">
        <v>26.451000000000001</v>
      </c>
      <c r="AI122" s="3">
        <v>333.71300000000002</v>
      </c>
      <c r="AJ122" s="3">
        <v>184.476</v>
      </c>
      <c r="AK122" s="3">
        <v>242.131</v>
      </c>
      <c r="AL122" s="3">
        <v>49.57</v>
      </c>
      <c r="AM122" s="3">
        <v>273.851</v>
      </c>
      <c r="AN122" s="3">
        <v>31.084</v>
      </c>
      <c r="AO122" s="3">
        <v>32.54</v>
      </c>
    </row>
    <row r="123" spans="1:41" x14ac:dyDescent="0.3">
      <c r="A123" s="3">
        <v>122</v>
      </c>
      <c r="B123" s="51">
        <v>43263.542113425923</v>
      </c>
      <c r="C123" s="3">
        <v>132.048596</v>
      </c>
      <c r="D123" s="3">
        <v>129.37257500000001</v>
      </c>
      <c r="E123" s="3">
        <v>163.70379700000001</v>
      </c>
      <c r="F123" s="3">
        <v>1.23571192</v>
      </c>
      <c r="G123" s="3">
        <v>145.20099999999999</v>
      </c>
      <c r="H123" s="3">
        <v>9.8999999999999993E+37</v>
      </c>
      <c r="I123" s="3">
        <v>542.60400000000004</v>
      </c>
      <c r="J123" s="3">
        <v>97.171000000000006</v>
      </c>
      <c r="K123" s="3">
        <v>732.90200000000004</v>
      </c>
      <c r="L123" s="3">
        <v>482.17500000000001</v>
      </c>
      <c r="M123" s="3">
        <v>45.448999999999998</v>
      </c>
      <c r="N123" s="3">
        <v>216.56299999999999</v>
      </c>
      <c r="O123" s="3">
        <v>190.49700000000001</v>
      </c>
      <c r="P123" s="3">
        <v>120.706</v>
      </c>
      <c r="Q123" s="3">
        <v>282.69200000000001</v>
      </c>
      <c r="R123" s="3">
        <v>81.503</v>
      </c>
      <c r="S123" s="3">
        <v>28.074999999999999</v>
      </c>
      <c r="T123" s="3">
        <v>137.91300000000001</v>
      </c>
      <c r="U123" s="3">
        <v>45.570999999999998</v>
      </c>
      <c r="V123" s="3">
        <v>29.988</v>
      </c>
      <c r="W123" s="3">
        <v>181.79900000000001</v>
      </c>
      <c r="X123" s="3">
        <v>37.783000000000001</v>
      </c>
      <c r="Y123" s="3">
        <v>266.11900000000003</v>
      </c>
      <c r="Z123" s="3">
        <v>43.802</v>
      </c>
      <c r="AA123" s="3">
        <v>79.367000000000004</v>
      </c>
      <c r="AB123" s="3">
        <v>30.655000000000001</v>
      </c>
      <c r="AC123" s="3">
        <v>60.045999999999999</v>
      </c>
      <c r="AD123" s="3">
        <v>86.152000000000001</v>
      </c>
      <c r="AE123" s="3">
        <v>28.004999999999999</v>
      </c>
      <c r="AF123" s="3">
        <v>99.007999999999996</v>
      </c>
      <c r="AG123" s="3">
        <v>317.33699999999999</v>
      </c>
      <c r="AH123" s="3">
        <v>26.934000000000001</v>
      </c>
      <c r="AI123" s="3">
        <v>376.12400000000002</v>
      </c>
      <c r="AJ123" s="3">
        <v>189.626</v>
      </c>
      <c r="AK123" s="3">
        <v>151.15799999999999</v>
      </c>
      <c r="AL123" s="3">
        <v>50.92</v>
      </c>
      <c r="AM123" s="3">
        <v>223.95099999999999</v>
      </c>
      <c r="AN123" s="3">
        <v>31.602</v>
      </c>
      <c r="AO123" s="3">
        <v>33.040999999999997</v>
      </c>
    </row>
    <row r="124" spans="1:41" x14ac:dyDescent="0.3">
      <c r="A124" s="3">
        <v>123</v>
      </c>
      <c r="B124" s="51">
        <v>43263.542182638892</v>
      </c>
      <c r="C124" s="3">
        <v>132.04696799999999</v>
      </c>
      <c r="D124" s="3">
        <v>129.31556399999999</v>
      </c>
      <c r="E124" s="3">
        <v>163.67528100000001</v>
      </c>
      <c r="F124" s="3">
        <v>1.19448691</v>
      </c>
      <c r="G124" s="3">
        <v>148.28100000000001</v>
      </c>
      <c r="H124" s="3">
        <v>866.005</v>
      </c>
      <c r="I124" s="3">
        <v>547.69100000000003</v>
      </c>
      <c r="J124" s="3">
        <v>70.837999999999994</v>
      </c>
      <c r="K124" s="3">
        <v>464.51</v>
      </c>
      <c r="L124" s="3">
        <v>487.11700000000002</v>
      </c>
      <c r="M124" s="3">
        <v>46.82</v>
      </c>
      <c r="N124" s="3">
        <v>352.37099999999998</v>
      </c>
      <c r="O124" s="3">
        <v>192.84399999999999</v>
      </c>
      <c r="P124" s="3">
        <v>86.906000000000006</v>
      </c>
      <c r="Q124" s="3">
        <v>285.67200000000003</v>
      </c>
      <c r="R124" s="3">
        <v>83.296999999999997</v>
      </c>
      <c r="S124" s="3">
        <v>28.128</v>
      </c>
      <c r="T124" s="3">
        <v>207.46600000000001</v>
      </c>
      <c r="U124" s="3">
        <v>46.125999999999998</v>
      </c>
      <c r="V124" s="3">
        <v>30.251000000000001</v>
      </c>
      <c r="W124" s="3">
        <v>105.816</v>
      </c>
      <c r="X124" s="3">
        <v>38.164000000000001</v>
      </c>
      <c r="Y124" s="3">
        <v>220.77</v>
      </c>
      <c r="Z124" s="3">
        <v>42.744</v>
      </c>
      <c r="AA124" s="3">
        <v>129.05799999999999</v>
      </c>
      <c r="AB124" s="3">
        <v>30.812999999999999</v>
      </c>
      <c r="AC124" s="3">
        <v>61.621000000000002</v>
      </c>
      <c r="AD124" s="3">
        <v>119.334</v>
      </c>
      <c r="AE124" s="3">
        <v>28.356000000000002</v>
      </c>
      <c r="AF124" s="3">
        <v>71.3</v>
      </c>
      <c r="AG124" s="3">
        <v>327.32299999999998</v>
      </c>
      <c r="AH124" s="3">
        <v>27.373000000000001</v>
      </c>
      <c r="AI124" s="3">
        <v>218.065</v>
      </c>
      <c r="AJ124" s="3">
        <v>195.03100000000001</v>
      </c>
      <c r="AK124" s="3">
        <v>221.33500000000001</v>
      </c>
      <c r="AL124" s="3">
        <v>52.329000000000001</v>
      </c>
      <c r="AM124" s="3">
        <v>249.893</v>
      </c>
      <c r="AN124" s="3">
        <v>32.110999999999997</v>
      </c>
      <c r="AO124" s="3">
        <v>33.515000000000001</v>
      </c>
    </row>
    <row r="125" spans="1:41" x14ac:dyDescent="0.3">
      <c r="A125" s="3">
        <v>124</v>
      </c>
      <c r="B125" s="51">
        <v>43263.542249421298</v>
      </c>
      <c r="C125" s="3">
        <v>131.99733699999999</v>
      </c>
      <c r="D125" s="3">
        <v>129.29601700000001</v>
      </c>
      <c r="E125" s="3">
        <v>163.63779600000001</v>
      </c>
      <c r="F125" s="3">
        <v>1.31816194</v>
      </c>
      <c r="G125" s="3">
        <v>155.27199999999999</v>
      </c>
      <c r="H125" s="3">
        <v>9.8999999999999993E+37</v>
      </c>
      <c r="I125" s="3">
        <v>551.4</v>
      </c>
      <c r="J125" s="3">
        <v>126.05800000000001</v>
      </c>
      <c r="K125" s="3">
        <v>533.303</v>
      </c>
      <c r="L125" s="3">
        <v>492.89600000000002</v>
      </c>
      <c r="M125" s="3">
        <v>46.914000000000001</v>
      </c>
      <c r="N125" s="3">
        <v>242.81399999999999</v>
      </c>
      <c r="O125" s="3">
        <v>192.78100000000001</v>
      </c>
      <c r="P125" s="3">
        <v>218.25</v>
      </c>
      <c r="Q125" s="3">
        <v>173.61</v>
      </c>
      <c r="R125" s="3">
        <v>85.27</v>
      </c>
      <c r="S125" s="3">
        <v>27.96</v>
      </c>
      <c r="T125" s="3">
        <v>173.34399999999999</v>
      </c>
      <c r="U125" s="3">
        <v>46.81</v>
      </c>
      <c r="V125" s="3">
        <v>30.486999999999998</v>
      </c>
      <c r="W125" s="3">
        <v>91.231999999999999</v>
      </c>
      <c r="X125" s="3">
        <v>38.502000000000002</v>
      </c>
      <c r="Y125" s="3">
        <v>239.86699999999999</v>
      </c>
      <c r="Z125" s="3">
        <v>42.335000000000001</v>
      </c>
      <c r="AA125" s="3">
        <v>29.925999999999998</v>
      </c>
      <c r="AB125" s="3">
        <v>31.048999999999999</v>
      </c>
      <c r="AC125" s="3">
        <v>63.338999999999999</v>
      </c>
      <c r="AD125" s="3">
        <v>92.141000000000005</v>
      </c>
      <c r="AE125" s="3">
        <v>28.75</v>
      </c>
      <c r="AF125" s="3">
        <v>-26.327999999999999</v>
      </c>
      <c r="AG125" s="3">
        <v>336.70499999999998</v>
      </c>
      <c r="AH125" s="3">
        <v>27.89</v>
      </c>
      <c r="AI125" s="3">
        <v>338.79700000000003</v>
      </c>
      <c r="AJ125" s="3">
        <v>200.107</v>
      </c>
      <c r="AK125" s="3">
        <v>362.58</v>
      </c>
      <c r="AL125" s="3">
        <v>53.712000000000003</v>
      </c>
      <c r="AM125" s="3">
        <v>348.392</v>
      </c>
      <c r="AN125" s="3">
        <v>32.610999999999997</v>
      </c>
      <c r="AO125" s="3">
        <v>34.015000000000001</v>
      </c>
    </row>
    <row r="126" spans="1:41" x14ac:dyDescent="0.3">
      <c r="A126" s="3">
        <v>125</v>
      </c>
      <c r="B126" s="51">
        <v>43263.542316203704</v>
      </c>
      <c r="C126" s="3">
        <v>132.00953799999999</v>
      </c>
      <c r="D126" s="3">
        <v>129.24389400000001</v>
      </c>
      <c r="E126" s="3">
        <v>163.57912200000001</v>
      </c>
      <c r="F126" s="3">
        <v>1.27693693</v>
      </c>
      <c r="G126" s="3">
        <v>161.21899999999999</v>
      </c>
      <c r="H126" s="3">
        <v>9.8999999999999993E+37</v>
      </c>
      <c r="I126" s="3">
        <v>561.42399999999998</v>
      </c>
      <c r="J126" s="3">
        <v>177.965</v>
      </c>
      <c r="K126" s="3">
        <v>667.36599999999999</v>
      </c>
      <c r="L126" s="3">
        <v>498.06900000000002</v>
      </c>
      <c r="M126" s="3">
        <v>47.244</v>
      </c>
      <c r="N126" s="3">
        <v>344.33600000000001</v>
      </c>
      <c r="O126" s="3">
        <v>194.25700000000001</v>
      </c>
      <c r="P126" s="3">
        <v>175.226</v>
      </c>
      <c r="Q126" s="3">
        <v>396.53300000000002</v>
      </c>
      <c r="R126" s="3">
        <v>86.587999999999994</v>
      </c>
      <c r="S126" s="3">
        <v>27.469000000000001</v>
      </c>
      <c r="T126" s="3">
        <v>131.98599999999999</v>
      </c>
      <c r="U126" s="3">
        <v>47.4</v>
      </c>
      <c r="V126" s="3">
        <v>31.189</v>
      </c>
      <c r="W126" s="3">
        <v>165.334</v>
      </c>
      <c r="X126" s="3">
        <v>38.866</v>
      </c>
      <c r="Y126" s="3">
        <v>216.25200000000001</v>
      </c>
      <c r="Z126" s="3">
        <v>42.387</v>
      </c>
      <c r="AA126" s="3">
        <v>-7.7389999999999999</v>
      </c>
      <c r="AB126" s="3">
        <v>31.294</v>
      </c>
      <c r="AC126" s="3">
        <v>64.963999999999999</v>
      </c>
      <c r="AD126" s="3">
        <v>25.222999999999999</v>
      </c>
      <c r="AE126" s="3">
        <v>29.030999999999999</v>
      </c>
      <c r="AF126" s="3">
        <v>-85.638999999999996</v>
      </c>
      <c r="AG126" s="3">
        <v>345.99900000000002</v>
      </c>
      <c r="AH126" s="3">
        <v>28.399000000000001</v>
      </c>
      <c r="AI126" s="3">
        <v>362.411</v>
      </c>
      <c r="AJ126" s="3">
        <v>205.452</v>
      </c>
      <c r="AK126" s="3">
        <v>195.14599999999999</v>
      </c>
      <c r="AL126" s="3">
        <v>55.069000000000003</v>
      </c>
      <c r="AM126" s="3">
        <v>396.21300000000002</v>
      </c>
      <c r="AN126" s="3">
        <v>33.101999999999997</v>
      </c>
      <c r="AO126" s="3">
        <v>34.540999999999997</v>
      </c>
    </row>
    <row r="127" spans="1:41" x14ac:dyDescent="0.3">
      <c r="A127" s="3">
        <v>126</v>
      </c>
      <c r="B127" s="51">
        <v>43263.54238298611</v>
      </c>
      <c r="C127" s="3">
        <v>131.63852499999999</v>
      </c>
      <c r="D127" s="3">
        <v>129.821313</v>
      </c>
      <c r="E127" s="3">
        <v>163.47319999999999</v>
      </c>
      <c r="F127" s="3">
        <v>1.27693693</v>
      </c>
      <c r="G127" s="3">
        <v>163.327</v>
      </c>
      <c r="H127" s="3">
        <v>1289.444</v>
      </c>
      <c r="I127" s="3">
        <v>564.55999999999995</v>
      </c>
      <c r="J127" s="3">
        <v>129.083</v>
      </c>
      <c r="K127" s="3">
        <v>500.39800000000002</v>
      </c>
      <c r="L127" s="3">
        <v>507.351</v>
      </c>
      <c r="M127" s="3">
        <v>48.744999999999997</v>
      </c>
      <c r="N127" s="3">
        <v>294.16399999999999</v>
      </c>
      <c r="O127" s="3">
        <v>203.30500000000001</v>
      </c>
      <c r="P127" s="3">
        <v>312.11500000000001</v>
      </c>
      <c r="Q127" s="3">
        <v>355.94099999999997</v>
      </c>
      <c r="R127" s="3">
        <v>88.575999999999993</v>
      </c>
      <c r="S127" s="3">
        <v>27.363</v>
      </c>
      <c r="T127" s="3">
        <v>233.81399999999999</v>
      </c>
      <c r="U127" s="3">
        <v>48.057000000000002</v>
      </c>
      <c r="V127" s="3">
        <v>31.645</v>
      </c>
      <c r="W127" s="3">
        <v>147.304</v>
      </c>
      <c r="X127" s="3">
        <v>39.247999999999998</v>
      </c>
      <c r="Y127" s="3">
        <v>203.429</v>
      </c>
      <c r="Z127" s="3">
        <v>44.295000000000002</v>
      </c>
      <c r="AA127" s="3">
        <v>-21.236999999999998</v>
      </c>
      <c r="AB127" s="3">
        <v>31.628</v>
      </c>
      <c r="AC127" s="3">
        <v>66.64</v>
      </c>
      <c r="AD127" s="3">
        <v>182.928</v>
      </c>
      <c r="AE127" s="3">
        <v>29.347000000000001</v>
      </c>
      <c r="AF127" s="3">
        <v>-5.7220000000000004</v>
      </c>
      <c r="AG127" s="3">
        <v>355.00900000000001</v>
      </c>
      <c r="AH127" s="3">
        <v>28.978000000000002</v>
      </c>
      <c r="AI127" s="3">
        <v>272.51900000000001</v>
      </c>
      <c r="AJ127" s="3">
        <v>210.47300000000001</v>
      </c>
      <c r="AK127" s="3">
        <v>236.82300000000001</v>
      </c>
      <c r="AL127" s="3">
        <v>56.478999999999999</v>
      </c>
      <c r="AM127" s="3">
        <v>241.36099999999999</v>
      </c>
      <c r="AN127" s="3">
        <v>33.540999999999997</v>
      </c>
      <c r="AO127" s="3">
        <v>34.997</v>
      </c>
    </row>
    <row r="128" spans="1:41" x14ac:dyDescent="0.3">
      <c r="A128" s="3">
        <v>127</v>
      </c>
      <c r="B128" s="51">
        <v>43263.542449768516</v>
      </c>
      <c r="C128" s="3">
        <v>132.04696799999999</v>
      </c>
      <c r="D128" s="3">
        <v>129.50287599999999</v>
      </c>
      <c r="E128" s="3">
        <v>163.644318</v>
      </c>
      <c r="F128" s="3">
        <v>1.27693693</v>
      </c>
      <c r="G128" s="3">
        <v>164.89</v>
      </c>
      <c r="H128" s="3">
        <v>9.8999999999999993E+37</v>
      </c>
      <c r="I128" s="3">
        <v>568.01300000000003</v>
      </c>
      <c r="J128" s="3">
        <v>144.08199999999999</v>
      </c>
      <c r="K128" s="3">
        <v>801.31</v>
      </c>
      <c r="L128" s="3">
        <v>508.95600000000002</v>
      </c>
      <c r="M128" s="3">
        <v>48.762</v>
      </c>
      <c r="N128" s="3">
        <v>280.73599999999999</v>
      </c>
      <c r="O128" s="3">
        <v>207.297</v>
      </c>
      <c r="P128" s="3">
        <v>231.791</v>
      </c>
      <c r="Q128" s="3">
        <v>287.69499999999999</v>
      </c>
      <c r="R128" s="3">
        <v>89.980999999999995</v>
      </c>
      <c r="S128" s="3">
        <v>27.802</v>
      </c>
      <c r="T128" s="3">
        <v>263.44600000000003</v>
      </c>
      <c r="U128" s="3">
        <v>48.59</v>
      </c>
      <c r="V128" s="3">
        <v>31.645</v>
      </c>
      <c r="W128" s="3">
        <v>223.624</v>
      </c>
      <c r="X128" s="3">
        <v>39.265000000000001</v>
      </c>
      <c r="Y128" s="3">
        <v>285.387</v>
      </c>
      <c r="Z128" s="3">
        <v>43.914000000000001</v>
      </c>
      <c r="AA128" s="3">
        <v>-15.000999999999999</v>
      </c>
      <c r="AB128" s="3">
        <v>31.698</v>
      </c>
      <c r="AC128" s="3">
        <v>68.298000000000002</v>
      </c>
      <c r="AD128" s="3">
        <v>296.274</v>
      </c>
      <c r="AE128" s="3">
        <v>29.733000000000001</v>
      </c>
      <c r="AF128" s="3">
        <v>134.346</v>
      </c>
      <c r="AG128" s="3">
        <v>363.69799999999998</v>
      </c>
      <c r="AH128" s="3">
        <v>29.504000000000001</v>
      </c>
      <c r="AI128" s="3">
        <v>237.96600000000001</v>
      </c>
      <c r="AJ128" s="3">
        <v>215.66900000000001</v>
      </c>
      <c r="AK128" s="3">
        <v>107.495</v>
      </c>
      <c r="AL128" s="3">
        <v>57.819000000000003</v>
      </c>
      <c r="AM128" s="3">
        <v>115.003</v>
      </c>
      <c r="AN128" s="3">
        <v>34.031999999999996</v>
      </c>
      <c r="AO128" s="3">
        <v>35.536000000000001</v>
      </c>
    </row>
    <row r="129" spans="1:41" x14ac:dyDescent="0.3">
      <c r="A129" s="3">
        <v>128</v>
      </c>
      <c r="B129" s="51">
        <v>43263.542516666668</v>
      </c>
      <c r="C129" s="3">
        <v>132.084397</v>
      </c>
      <c r="D129" s="3">
        <v>129.531387</v>
      </c>
      <c r="E129" s="3">
        <v>163.64187200000001</v>
      </c>
      <c r="F129" s="3">
        <v>1.27693693</v>
      </c>
      <c r="G129" s="3">
        <v>157.64400000000001</v>
      </c>
      <c r="H129" s="3">
        <v>695.74900000000002</v>
      </c>
      <c r="I129" s="3">
        <v>569.96500000000003</v>
      </c>
      <c r="J129" s="3">
        <v>253.995</v>
      </c>
      <c r="K129" s="3">
        <v>440.76900000000001</v>
      </c>
      <c r="L129" s="3">
        <v>512.44899999999996</v>
      </c>
      <c r="M129" s="3">
        <v>48.177999999999997</v>
      </c>
      <c r="N129" s="3">
        <v>217.083</v>
      </c>
      <c r="O129" s="3">
        <v>206.339</v>
      </c>
      <c r="P129" s="3">
        <v>325.08199999999999</v>
      </c>
      <c r="Q129" s="3">
        <v>237.03399999999999</v>
      </c>
      <c r="R129" s="3">
        <v>91.284000000000006</v>
      </c>
      <c r="S129" s="3">
        <v>28.013000000000002</v>
      </c>
      <c r="T129" s="3">
        <v>305.26100000000002</v>
      </c>
      <c r="U129" s="3">
        <v>48.968000000000004</v>
      </c>
      <c r="V129" s="3">
        <v>31.417000000000002</v>
      </c>
      <c r="W129" s="3">
        <v>91.317999999999998</v>
      </c>
      <c r="X129" s="3">
        <v>39.594999999999999</v>
      </c>
      <c r="Y129" s="3">
        <v>280.77</v>
      </c>
      <c r="Z129" s="3">
        <v>44.034999999999997</v>
      </c>
      <c r="AA129" s="3">
        <v>68.725999999999999</v>
      </c>
      <c r="AB129" s="3">
        <v>31.890999999999998</v>
      </c>
      <c r="AC129" s="3">
        <v>70.007999999999996</v>
      </c>
      <c r="AD129" s="3">
        <v>353.12599999999998</v>
      </c>
      <c r="AE129" s="3">
        <v>30.047999999999998</v>
      </c>
      <c r="AF129" s="3">
        <v>252.578</v>
      </c>
      <c r="AG129" s="3">
        <v>372.327</v>
      </c>
      <c r="AH129" s="3">
        <v>30.189</v>
      </c>
      <c r="AI129" s="3">
        <v>321.48599999999999</v>
      </c>
      <c r="AJ129" s="3">
        <v>220.124</v>
      </c>
      <c r="AK129" s="3">
        <v>159.90899999999999</v>
      </c>
      <c r="AL129" s="3">
        <v>59.194000000000003</v>
      </c>
      <c r="AM129" s="3">
        <v>153.892</v>
      </c>
      <c r="AN129" s="3">
        <v>34.470999999999997</v>
      </c>
      <c r="AO129" s="3">
        <v>35.987000000000002</v>
      </c>
    </row>
    <row r="130" spans="1:41" x14ac:dyDescent="0.3">
      <c r="A130" s="3">
        <v>129</v>
      </c>
      <c r="B130" s="51">
        <v>43263.54257928241</v>
      </c>
      <c r="C130" s="3">
        <v>132.00709599999999</v>
      </c>
      <c r="D130" s="3">
        <v>129.48658800000001</v>
      </c>
      <c r="E130" s="3">
        <v>163.62964199999999</v>
      </c>
      <c r="F130" s="3">
        <v>1.31816194</v>
      </c>
      <c r="G130" s="3">
        <v>154.10400000000001</v>
      </c>
      <c r="H130" s="3">
        <v>9.8999999999999993E+37</v>
      </c>
      <c r="I130" s="3">
        <v>574.62</v>
      </c>
      <c r="J130" s="3">
        <v>171.40799999999999</v>
      </c>
      <c r="K130" s="3">
        <v>816.57</v>
      </c>
      <c r="L130" s="3">
        <v>517.32799999999997</v>
      </c>
      <c r="M130" s="3">
        <v>47.192</v>
      </c>
      <c r="N130" s="3">
        <v>181.73599999999999</v>
      </c>
      <c r="O130" s="3">
        <v>206.995</v>
      </c>
      <c r="P130" s="3">
        <v>129.52000000000001</v>
      </c>
      <c r="Q130" s="3">
        <v>249.23599999999999</v>
      </c>
      <c r="R130" s="3">
        <v>92.534999999999997</v>
      </c>
      <c r="S130" s="3">
        <v>27.925000000000001</v>
      </c>
      <c r="T130" s="3">
        <v>326.92200000000003</v>
      </c>
      <c r="U130" s="3">
        <v>49.363</v>
      </c>
      <c r="V130" s="3">
        <v>31.452000000000002</v>
      </c>
      <c r="W130" s="3">
        <v>170.751</v>
      </c>
      <c r="X130" s="3">
        <v>39.993000000000002</v>
      </c>
      <c r="Y130" s="3">
        <v>247.328</v>
      </c>
      <c r="Z130" s="3">
        <v>43.756999999999998</v>
      </c>
      <c r="AA130" s="3">
        <v>40.271000000000001</v>
      </c>
      <c r="AB130" s="3">
        <v>32.067</v>
      </c>
      <c r="AC130" s="3">
        <v>71.563999999999993</v>
      </c>
      <c r="AD130" s="3">
        <v>315.94299999999998</v>
      </c>
      <c r="AE130" s="3">
        <v>30.312000000000001</v>
      </c>
      <c r="AF130" s="3">
        <v>174.88900000000001</v>
      </c>
      <c r="AG130" s="3">
        <v>380.459</v>
      </c>
      <c r="AH130" s="3">
        <v>30.821000000000002</v>
      </c>
      <c r="AI130" s="3">
        <v>349.44400000000002</v>
      </c>
      <c r="AJ130" s="3">
        <v>223.74700000000001</v>
      </c>
      <c r="AK130" s="3">
        <v>423.64499999999998</v>
      </c>
      <c r="AL130" s="3">
        <v>60.363</v>
      </c>
      <c r="AM130" s="3">
        <v>55.790999999999997</v>
      </c>
      <c r="AN130" s="3">
        <v>34.892000000000003</v>
      </c>
      <c r="AO130" s="3">
        <v>36.386000000000003</v>
      </c>
    </row>
    <row r="131" spans="1:41" x14ac:dyDescent="0.3">
      <c r="A131" s="3">
        <v>130</v>
      </c>
      <c r="B131" s="51">
        <v>43263.542639583335</v>
      </c>
      <c r="C131" s="3">
        <v>131.98675299999999</v>
      </c>
      <c r="D131" s="3">
        <v>129.52405300000001</v>
      </c>
      <c r="E131" s="3">
        <v>163.658984</v>
      </c>
      <c r="F131" s="3">
        <v>1.27693693</v>
      </c>
      <c r="G131" s="3">
        <v>159.077</v>
      </c>
      <c r="H131" s="3">
        <v>9.8999999999999993E+37</v>
      </c>
      <c r="I131" s="3">
        <v>578.57399999999996</v>
      </c>
      <c r="J131" s="3">
        <v>107.961</v>
      </c>
      <c r="K131" s="3">
        <v>781.024</v>
      </c>
      <c r="L131" s="3">
        <v>519.76599999999996</v>
      </c>
      <c r="M131" s="3">
        <v>47.816000000000003</v>
      </c>
      <c r="N131" s="3">
        <v>310.423</v>
      </c>
      <c r="O131" s="3">
        <v>209.976</v>
      </c>
      <c r="P131" s="3">
        <v>163.309</v>
      </c>
      <c r="Q131" s="3">
        <v>360.51400000000001</v>
      </c>
      <c r="R131" s="3">
        <v>93.716999999999999</v>
      </c>
      <c r="S131" s="3">
        <v>28.047999999999998</v>
      </c>
      <c r="T131" s="3">
        <v>223.65899999999999</v>
      </c>
      <c r="U131" s="3">
        <v>49.826999999999998</v>
      </c>
      <c r="V131" s="3">
        <v>31.312000000000001</v>
      </c>
      <c r="W131" s="3">
        <v>268.70999999999998</v>
      </c>
      <c r="X131" s="3">
        <v>40.514000000000003</v>
      </c>
      <c r="Y131" s="3">
        <v>175.173</v>
      </c>
      <c r="Z131" s="3">
        <v>44.122</v>
      </c>
      <c r="AA131" s="3">
        <v>87.290999999999997</v>
      </c>
      <c r="AB131" s="3">
        <v>32.241999999999997</v>
      </c>
      <c r="AC131" s="3">
        <v>73.018000000000001</v>
      </c>
      <c r="AD131" s="3">
        <v>290.399</v>
      </c>
      <c r="AE131" s="3">
        <v>30.54</v>
      </c>
      <c r="AF131" s="3">
        <v>208.46799999999999</v>
      </c>
      <c r="AG131" s="3">
        <v>388.30599999999998</v>
      </c>
      <c r="AH131" s="3">
        <v>31.382000000000001</v>
      </c>
      <c r="AI131" s="3">
        <v>333.11799999999999</v>
      </c>
      <c r="AJ131" s="3">
        <v>227.35300000000001</v>
      </c>
      <c r="AK131" s="3">
        <v>236.31299999999999</v>
      </c>
      <c r="AL131" s="3">
        <v>61.406999999999996</v>
      </c>
      <c r="AM131" s="3">
        <v>95.481999999999999</v>
      </c>
      <c r="AN131" s="3">
        <v>35.274999999999999</v>
      </c>
      <c r="AO131" s="3">
        <v>36.75</v>
      </c>
    </row>
    <row r="132" spans="1:41" x14ac:dyDescent="0.3">
      <c r="A132" s="3">
        <v>131</v>
      </c>
      <c r="B132" s="51">
        <v>43263.542697916666</v>
      </c>
      <c r="C132" s="3">
        <v>131.99733699999999</v>
      </c>
      <c r="D132" s="3">
        <v>129.51346899999999</v>
      </c>
      <c r="E132" s="3">
        <v>163.61497600000001</v>
      </c>
      <c r="F132" s="3">
        <v>1.23571192</v>
      </c>
      <c r="G132" s="3">
        <v>152.88300000000001</v>
      </c>
      <c r="H132" s="3">
        <v>9.8999999999999993E+37</v>
      </c>
      <c r="I132" s="3">
        <v>579.726</v>
      </c>
      <c r="J132" s="3">
        <v>210.59700000000001</v>
      </c>
      <c r="K132" s="3">
        <v>580.327</v>
      </c>
      <c r="L132" s="3">
        <v>521.23500000000001</v>
      </c>
      <c r="M132" s="3">
        <v>47.625999999999998</v>
      </c>
      <c r="N132" s="3">
        <v>481.86500000000001</v>
      </c>
      <c r="O132" s="3">
        <v>219.929</v>
      </c>
      <c r="P132" s="3">
        <v>66.058000000000007</v>
      </c>
      <c r="Q132" s="3">
        <v>174.64</v>
      </c>
      <c r="R132" s="3">
        <v>94.968000000000004</v>
      </c>
      <c r="S132" s="3">
        <v>28.539000000000001</v>
      </c>
      <c r="T132" s="3">
        <v>213.82599999999999</v>
      </c>
      <c r="U132" s="3">
        <v>50.308999999999997</v>
      </c>
      <c r="V132" s="3">
        <v>31.574999999999999</v>
      </c>
      <c r="W132" s="3">
        <v>322.01499999999999</v>
      </c>
      <c r="X132" s="3">
        <v>40.722000000000001</v>
      </c>
      <c r="Y132" s="3">
        <v>104.548</v>
      </c>
      <c r="Z132" s="3">
        <v>43.411000000000001</v>
      </c>
      <c r="AA132" s="3">
        <v>201.77799999999999</v>
      </c>
      <c r="AB132" s="3">
        <v>32.33</v>
      </c>
      <c r="AC132" s="3">
        <v>74.522000000000006</v>
      </c>
      <c r="AD132" s="3">
        <v>1.8660000000000001</v>
      </c>
      <c r="AE132" s="3">
        <v>30.890999999999998</v>
      </c>
      <c r="AF132" s="3">
        <v>191.09200000000001</v>
      </c>
      <c r="AG132" s="3">
        <v>395.79199999999997</v>
      </c>
      <c r="AH132" s="3">
        <v>32.101999999999997</v>
      </c>
      <c r="AI132" s="3">
        <v>317.327</v>
      </c>
      <c r="AJ132" s="3">
        <v>230.929</v>
      </c>
      <c r="AK132" s="3">
        <v>394.46100000000001</v>
      </c>
      <c r="AL132" s="3">
        <v>62.500999999999998</v>
      </c>
      <c r="AM132" s="3">
        <v>76.453000000000003</v>
      </c>
      <c r="AN132" s="3">
        <v>35.673999999999999</v>
      </c>
      <c r="AO132" s="3">
        <v>37.235999999999997</v>
      </c>
    </row>
    <row r="133" spans="1:41" x14ac:dyDescent="0.3">
      <c r="A133" s="3">
        <v>132</v>
      </c>
      <c r="B133" s="51">
        <v>43263.542764699072</v>
      </c>
      <c r="C133" s="3">
        <v>131.86470700000001</v>
      </c>
      <c r="D133" s="3">
        <v>129.58024900000001</v>
      </c>
      <c r="E133" s="3">
        <v>163.621499</v>
      </c>
      <c r="F133" s="3">
        <v>1.31816194</v>
      </c>
      <c r="G133" s="3">
        <v>152.31700000000001</v>
      </c>
      <c r="H133" s="3">
        <v>9.8999999999999993E+37</v>
      </c>
      <c r="I133" s="3">
        <v>573.56899999999996</v>
      </c>
      <c r="J133" s="3">
        <v>324.17899999999997</v>
      </c>
      <c r="K133" s="3">
        <v>702.70500000000004</v>
      </c>
      <c r="L133" s="3">
        <v>519.93299999999999</v>
      </c>
      <c r="M133" s="3">
        <v>47.781999999999996</v>
      </c>
      <c r="N133" s="3">
        <v>456.67700000000002</v>
      </c>
      <c r="O133" s="3">
        <v>256.81599999999997</v>
      </c>
      <c r="P133" s="3">
        <v>157.839</v>
      </c>
      <c r="Q133" s="3">
        <v>215.05</v>
      </c>
      <c r="R133" s="3">
        <v>95.602000000000004</v>
      </c>
      <c r="S133" s="3">
        <v>28.75</v>
      </c>
      <c r="T133" s="3">
        <v>214.26900000000001</v>
      </c>
      <c r="U133" s="3">
        <v>50.584000000000003</v>
      </c>
      <c r="V133" s="3">
        <v>31.558</v>
      </c>
      <c r="W133" s="3">
        <v>253.66300000000001</v>
      </c>
      <c r="X133" s="3">
        <v>40.860999999999997</v>
      </c>
      <c r="Y133" s="3">
        <v>171.14099999999999</v>
      </c>
      <c r="Z133" s="3">
        <v>43.531999999999996</v>
      </c>
      <c r="AA133" s="3">
        <v>147.691</v>
      </c>
      <c r="AB133" s="3">
        <v>32.347000000000001</v>
      </c>
      <c r="AC133" s="3">
        <v>76.128</v>
      </c>
      <c r="AD133" s="3">
        <v>29.925999999999998</v>
      </c>
      <c r="AE133" s="3">
        <v>31.084</v>
      </c>
      <c r="AF133" s="3">
        <v>140.57900000000001</v>
      </c>
      <c r="AG133" s="3">
        <v>403.60500000000002</v>
      </c>
      <c r="AH133" s="3">
        <v>32.820999999999998</v>
      </c>
      <c r="AI133" s="3">
        <v>302.346</v>
      </c>
      <c r="AJ133" s="3">
        <v>234.43</v>
      </c>
      <c r="AK133" s="3">
        <v>369.31799999999998</v>
      </c>
      <c r="AL133" s="3">
        <v>63.613</v>
      </c>
      <c r="AM133" s="3">
        <v>20.501999999999999</v>
      </c>
      <c r="AN133" s="3">
        <v>36.073</v>
      </c>
      <c r="AO133" s="3">
        <v>37.616999999999997</v>
      </c>
    </row>
    <row r="134" spans="1:41" x14ac:dyDescent="0.3">
      <c r="A134" s="3">
        <v>133</v>
      </c>
      <c r="B134" s="51">
        <v>43263.542831481478</v>
      </c>
      <c r="C134" s="3">
        <v>131.963978</v>
      </c>
      <c r="D134" s="3">
        <v>129.51916299999999</v>
      </c>
      <c r="E134" s="3">
        <v>163.60683299999999</v>
      </c>
      <c r="F134" s="3">
        <v>1.23571192</v>
      </c>
      <c r="G134" s="3">
        <v>157.27199999999999</v>
      </c>
      <c r="H134" s="3">
        <v>571.26599999999996</v>
      </c>
      <c r="I134" s="3">
        <v>576.00400000000002</v>
      </c>
      <c r="J134" s="3">
        <v>358.10899999999998</v>
      </c>
      <c r="K134" s="3">
        <v>293.61500000000001</v>
      </c>
      <c r="L134" s="3">
        <v>523.80600000000004</v>
      </c>
      <c r="M134" s="3">
        <v>49.225999999999999</v>
      </c>
      <c r="N134" s="3">
        <v>405.13799999999998</v>
      </c>
      <c r="O134" s="3">
        <v>275.66899999999998</v>
      </c>
      <c r="P134" s="3">
        <v>190.185</v>
      </c>
      <c r="Q134" s="3">
        <v>135.39599999999999</v>
      </c>
      <c r="R134" s="3">
        <v>96.921999999999997</v>
      </c>
      <c r="S134" s="3">
        <v>28.855</v>
      </c>
      <c r="T134" s="3">
        <v>265.726</v>
      </c>
      <c r="U134" s="3">
        <v>50.91</v>
      </c>
      <c r="V134" s="3">
        <v>31.751000000000001</v>
      </c>
      <c r="W134" s="3">
        <v>364.15499999999997</v>
      </c>
      <c r="X134" s="3">
        <v>41.052</v>
      </c>
      <c r="Y134" s="3">
        <v>87.581999999999994</v>
      </c>
      <c r="Z134" s="3">
        <v>42.457000000000001</v>
      </c>
      <c r="AA134" s="3">
        <v>193.404</v>
      </c>
      <c r="AB134" s="3">
        <v>32.488</v>
      </c>
      <c r="AC134" s="3">
        <v>77.870999999999995</v>
      </c>
      <c r="AD134" s="3">
        <v>107.254</v>
      </c>
      <c r="AE134" s="3">
        <v>31.4</v>
      </c>
      <c r="AF134" s="3">
        <v>213.71899999999999</v>
      </c>
      <c r="AG134" s="3">
        <v>411.995</v>
      </c>
      <c r="AH134" s="3">
        <v>33.646000000000001</v>
      </c>
      <c r="AI134" s="3">
        <v>351.12299999999999</v>
      </c>
      <c r="AJ134" s="3">
        <v>237.82599999999999</v>
      </c>
      <c r="AK134" s="3">
        <v>373.697</v>
      </c>
      <c r="AL134" s="3">
        <v>64.81</v>
      </c>
      <c r="AM134" s="3">
        <v>3.7090000000000001</v>
      </c>
      <c r="AN134" s="3">
        <v>36.576000000000001</v>
      </c>
      <c r="AO134" s="3">
        <v>38.137</v>
      </c>
    </row>
    <row r="135" spans="1:41" x14ac:dyDescent="0.3">
      <c r="A135" s="3">
        <v>134</v>
      </c>
      <c r="B135" s="51">
        <v>43263.542898263891</v>
      </c>
      <c r="C135" s="3">
        <v>131.94037900000001</v>
      </c>
      <c r="D135" s="3">
        <v>129.51021</v>
      </c>
      <c r="E135" s="3">
        <v>163.57179400000001</v>
      </c>
      <c r="F135" s="3">
        <v>1.23571192</v>
      </c>
      <c r="G135" s="3">
        <v>160.26300000000001</v>
      </c>
      <c r="H135" s="3">
        <v>9.8999999999999993E+37</v>
      </c>
      <c r="I135" s="3">
        <v>579.34199999999998</v>
      </c>
      <c r="J135" s="3">
        <v>304.18099999999998</v>
      </c>
      <c r="K135" s="3">
        <v>652.62</v>
      </c>
      <c r="L135" s="3">
        <v>520.81799999999998</v>
      </c>
      <c r="M135" s="3">
        <v>48.984999999999999</v>
      </c>
      <c r="N135" s="3">
        <v>534.03700000000003</v>
      </c>
      <c r="O135" s="3">
        <v>316.14800000000002</v>
      </c>
      <c r="P135" s="3">
        <v>109.77</v>
      </c>
      <c r="Q135" s="3">
        <v>108.97799999999999</v>
      </c>
      <c r="R135" s="3">
        <v>97.813000000000002</v>
      </c>
      <c r="S135" s="3">
        <v>28.68</v>
      </c>
      <c r="T135" s="3">
        <v>259.68700000000001</v>
      </c>
      <c r="U135" s="3">
        <v>51.030999999999999</v>
      </c>
      <c r="V135" s="3">
        <v>31.33</v>
      </c>
      <c r="W135" s="3">
        <v>368.50700000000001</v>
      </c>
      <c r="X135" s="3">
        <v>41.069000000000003</v>
      </c>
      <c r="Y135" s="3">
        <v>139.59299999999999</v>
      </c>
      <c r="Z135" s="3">
        <v>42.37</v>
      </c>
      <c r="AA135" s="3">
        <v>111.74</v>
      </c>
      <c r="AB135" s="3">
        <v>32.610999999999997</v>
      </c>
      <c r="AC135" s="3">
        <v>79.494</v>
      </c>
      <c r="AD135" s="3">
        <v>170.982</v>
      </c>
      <c r="AE135" s="3">
        <v>31.663</v>
      </c>
      <c r="AF135" s="3">
        <v>207.58099999999999</v>
      </c>
      <c r="AG135" s="3">
        <v>420.20699999999999</v>
      </c>
      <c r="AH135" s="3">
        <v>34.540999999999997</v>
      </c>
      <c r="AI135" s="3">
        <v>321.35000000000002</v>
      </c>
      <c r="AJ135" s="3">
        <v>241.309</v>
      </c>
      <c r="AK135" s="3">
        <v>430.77199999999999</v>
      </c>
      <c r="AL135" s="3">
        <v>65.87</v>
      </c>
      <c r="AM135" s="3">
        <v>74.59</v>
      </c>
      <c r="AN135" s="3">
        <v>36.923000000000002</v>
      </c>
      <c r="AO135" s="3">
        <v>38.536000000000001</v>
      </c>
    </row>
    <row r="136" spans="1:41" x14ac:dyDescent="0.3">
      <c r="A136" s="3">
        <v>135</v>
      </c>
      <c r="B136" s="51">
        <v>43263.542967476853</v>
      </c>
      <c r="C136" s="3">
        <v>131.87529000000001</v>
      </c>
      <c r="D136" s="3">
        <v>129.48169899999999</v>
      </c>
      <c r="E136" s="3">
        <v>163.53430900000001</v>
      </c>
      <c r="F136" s="3">
        <v>1.23571192</v>
      </c>
      <c r="G136" s="3">
        <v>166.666</v>
      </c>
      <c r="H136" s="3">
        <v>9.8999999999999993E+37</v>
      </c>
      <c r="I136" s="3">
        <v>581.09500000000003</v>
      </c>
      <c r="J136" s="3">
        <v>172.935</v>
      </c>
      <c r="K136" s="3">
        <v>563.55899999999997</v>
      </c>
      <c r="L136" s="3">
        <v>523.37199999999996</v>
      </c>
      <c r="M136" s="3">
        <v>49.173999999999999</v>
      </c>
      <c r="N136" s="3">
        <v>396.75200000000001</v>
      </c>
      <c r="O136" s="3">
        <v>342.28199999999998</v>
      </c>
      <c r="P136" s="3">
        <v>71.581999999999994</v>
      </c>
      <c r="Q136" s="3">
        <v>254.71</v>
      </c>
      <c r="R136" s="3">
        <v>101.119</v>
      </c>
      <c r="S136" s="3">
        <v>28.469000000000001</v>
      </c>
      <c r="T136" s="3">
        <v>195.48400000000001</v>
      </c>
      <c r="U136" s="3">
        <v>51.442999999999998</v>
      </c>
      <c r="V136" s="3">
        <v>31.4</v>
      </c>
      <c r="W136" s="3">
        <v>344.54</v>
      </c>
      <c r="X136" s="3">
        <v>41.137999999999998</v>
      </c>
      <c r="Y136" s="3">
        <v>209.923</v>
      </c>
      <c r="Z136" s="3">
        <v>42.161999999999999</v>
      </c>
      <c r="AA136" s="3">
        <v>153.148</v>
      </c>
      <c r="AB136" s="3">
        <v>32.698</v>
      </c>
      <c r="AC136" s="3">
        <v>81.186000000000007</v>
      </c>
      <c r="AD136" s="3">
        <v>207.084</v>
      </c>
      <c r="AE136" s="3">
        <v>31.908999999999999</v>
      </c>
      <c r="AF136" s="3">
        <v>148.571</v>
      </c>
      <c r="AG136" s="3">
        <v>428.459</v>
      </c>
      <c r="AH136" s="3">
        <v>35.396999999999998</v>
      </c>
      <c r="AI136" s="3">
        <v>416.952</v>
      </c>
      <c r="AJ136" s="3">
        <v>244.38900000000001</v>
      </c>
      <c r="AK136" s="3">
        <v>226.505</v>
      </c>
      <c r="AL136" s="3">
        <v>66.930000000000007</v>
      </c>
      <c r="AM136" s="3">
        <v>160.79400000000001</v>
      </c>
      <c r="AN136" s="3">
        <v>37.340000000000003</v>
      </c>
      <c r="AO136" s="3">
        <v>38.814</v>
      </c>
    </row>
    <row r="137" spans="1:41" x14ac:dyDescent="0.3">
      <c r="A137" s="3">
        <v>136</v>
      </c>
      <c r="B137" s="51">
        <v>43263.543034259259</v>
      </c>
      <c r="C137" s="3">
        <v>131.74428900000001</v>
      </c>
      <c r="D137" s="3">
        <v>129.37502000000001</v>
      </c>
      <c r="E137" s="3">
        <v>163.60112599999999</v>
      </c>
      <c r="F137" s="3">
        <v>1.27693693</v>
      </c>
      <c r="G137" s="3">
        <v>165.17400000000001</v>
      </c>
      <c r="H137" s="3">
        <v>369.96</v>
      </c>
      <c r="I137" s="3">
        <v>578.89200000000005</v>
      </c>
      <c r="J137" s="3">
        <v>136.58500000000001</v>
      </c>
      <c r="K137" s="3">
        <v>339.73200000000003</v>
      </c>
      <c r="L137" s="3">
        <v>535.08799999999997</v>
      </c>
      <c r="M137" s="3">
        <v>48.262999999999998</v>
      </c>
      <c r="N137" s="3">
        <v>273.12400000000002</v>
      </c>
      <c r="O137" s="3">
        <v>356.22899999999998</v>
      </c>
      <c r="P137" s="3">
        <v>141.21299999999999</v>
      </c>
      <c r="Q137" s="3">
        <v>198.22200000000001</v>
      </c>
      <c r="R137" s="3">
        <v>104.996</v>
      </c>
      <c r="S137" s="3">
        <v>28.556999999999999</v>
      </c>
      <c r="T137" s="3">
        <v>207.61600000000001</v>
      </c>
      <c r="U137" s="3">
        <v>52.216000000000001</v>
      </c>
      <c r="V137" s="3">
        <v>31.452000000000002</v>
      </c>
      <c r="W137" s="3">
        <v>219.78800000000001</v>
      </c>
      <c r="X137" s="3">
        <v>41.484999999999999</v>
      </c>
      <c r="Y137" s="3">
        <v>191.803</v>
      </c>
      <c r="Z137" s="3">
        <v>41.624000000000002</v>
      </c>
      <c r="AA137" s="3">
        <v>188.905</v>
      </c>
      <c r="AB137" s="3">
        <v>32.768999999999998</v>
      </c>
      <c r="AC137" s="3">
        <v>82.808999999999997</v>
      </c>
      <c r="AD137" s="3">
        <v>247.01300000000001</v>
      </c>
      <c r="AE137" s="3">
        <v>32.154000000000003</v>
      </c>
      <c r="AF137" s="3">
        <v>108.32299999999999</v>
      </c>
      <c r="AG137" s="3">
        <v>435.41</v>
      </c>
      <c r="AH137" s="3">
        <v>36.334000000000003</v>
      </c>
      <c r="AI137" s="3">
        <v>542.26099999999997</v>
      </c>
      <c r="AJ137" s="3">
        <v>247.52099999999999</v>
      </c>
      <c r="AK137" s="3">
        <v>424.88600000000002</v>
      </c>
      <c r="AL137" s="3">
        <v>67.989999999999995</v>
      </c>
      <c r="AM137" s="3">
        <v>266.83999999999997</v>
      </c>
      <c r="AN137" s="3">
        <v>37.720999999999997</v>
      </c>
      <c r="AO137" s="3">
        <v>39.213000000000001</v>
      </c>
    </row>
    <row r="138" spans="1:41" x14ac:dyDescent="0.3">
      <c r="A138" s="3">
        <v>137</v>
      </c>
      <c r="B138" s="51">
        <v>43263.543093518521</v>
      </c>
      <c r="C138" s="3">
        <v>131.79391899999999</v>
      </c>
      <c r="D138" s="3">
        <v>129.412474</v>
      </c>
      <c r="E138" s="3">
        <v>163.56200999999999</v>
      </c>
      <c r="F138" s="3">
        <v>1.27693693</v>
      </c>
      <c r="G138" s="3">
        <v>164.375</v>
      </c>
      <c r="H138" s="3">
        <v>9.8999999999999993E+37</v>
      </c>
      <c r="I138" s="3">
        <v>575.50400000000002</v>
      </c>
      <c r="J138" s="3">
        <v>245.631</v>
      </c>
      <c r="K138" s="3">
        <v>751.68899999999996</v>
      </c>
      <c r="L138" s="3">
        <v>538.55799999999999</v>
      </c>
      <c r="M138" s="3">
        <v>49.002000000000002</v>
      </c>
      <c r="N138" s="3">
        <v>283.44</v>
      </c>
      <c r="O138" s="3">
        <v>386.97300000000001</v>
      </c>
      <c r="P138" s="3">
        <v>261.84500000000003</v>
      </c>
      <c r="Q138" s="3">
        <v>222.209</v>
      </c>
      <c r="R138" s="3">
        <v>108.822</v>
      </c>
      <c r="S138" s="3">
        <v>28.731999999999999</v>
      </c>
      <c r="T138" s="3">
        <v>350.56299999999999</v>
      </c>
      <c r="U138" s="3">
        <v>52.920999999999999</v>
      </c>
      <c r="V138" s="3">
        <v>31.890999999999998</v>
      </c>
      <c r="W138" s="3">
        <v>121.946</v>
      </c>
      <c r="X138" s="3">
        <v>41.954000000000001</v>
      </c>
      <c r="Y138" s="3">
        <v>236.964</v>
      </c>
      <c r="Z138" s="3">
        <v>42.542999999999999</v>
      </c>
      <c r="AA138" s="3">
        <v>101.774</v>
      </c>
      <c r="AB138" s="3">
        <v>32.962000000000003</v>
      </c>
      <c r="AC138" s="3">
        <v>84.210999999999999</v>
      </c>
      <c r="AD138" s="3">
        <v>217.45400000000001</v>
      </c>
      <c r="AE138" s="3">
        <v>32.4</v>
      </c>
      <c r="AF138" s="3">
        <v>-47.186999999999998</v>
      </c>
      <c r="AG138" s="3">
        <v>441.47199999999998</v>
      </c>
      <c r="AH138" s="3">
        <v>37.218000000000004</v>
      </c>
      <c r="AI138" s="3">
        <v>464.78500000000003</v>
      </c>
      <c r="AJ138" s="3">
        <v>249.988</v>
      </c>
      <c r="AK138" s="3">
        <v>522.471</v>
      </c>
      <c r="AL138" s="3">
        <v>68.863</v>
      </c>
      <c r="AM138" s="3">
        <v>272.536</v>
      </c>
      <c r="AN138" s="3">
        <v>38.103000000000002</v>
      </c>
      <c r="AO138" s="3">
        <v>39.508000000000003</v>
      </c>
    </row>
    <row r="139" spans="1:41" x14ac:dyDescent="0.3">
      <c r="A139" s="3">
        <v>138</v>
      </c>
      <c r="B139" s="51">
        <v>43263.543160300927</v>
      </c>
      <c r="C139" s="3">
        <v>131.758129</v>
      </c>
      <c r="D139" s="3">
        <v>129.32614699999999</v>
      </c>
      <c r="E139" s="3">
        <v>163.54001600000001</v>
      </c>
      <c r="F139" s="3">
        <v>1.3593869599999999</v>
      </c>
      <c r="G139" s="3">
        <v>157.61500000000001</v>
      </c>
      <c r="H139" s="3">
        <v>9.8999999999999993E+37</v>
      </c>
      <c r="I139" s="3">
        <v>575.11</v>
      </c>
      <c r="J139" s="3">
        <v>320.62400000000002</v>
      </c>
      <c r="K139" s="3">
        <v>679.71900000000005</v>
      </c>
      <c r="L139" s="3">
        <v>542.63499999999999</v>
      </c>
      <c r="M139" s="3">
        <v>48.837000000000003</v>
      </c>
      <c r="N139" s="3">
        <v>255.482</v>
      </c>
      <c r="O139" s="3">
        <v>439.21800000000002</v>
      </c>
      <c r="P139" s="3">
        <v>245.16499999999999</v>
      </c>
      <c r="Q139" s="3">
        <v>293.03899999999999</v>
      </c>
      <c r="R139" s="3">
        <v>112.61499999999999</v>
      </c>
      <c r="S139" s="3">
        <v>29.143000000000001</v>
      </c>
      <c r="T139" s="3">
        <v>364.21300000000002</v>
      </c>
      <c r="U139" s="3">
        <v>53.529000000000003</v>
      </c>
      <c r="V139" s="3">
        <v>32.109000000000002</v>
      </c>
      <c r="W139" s="3">
        <v>211.863</v>
      </c>
      <c r="X139" s="3">
        <v>42.29</v>
      </c>
      <c r="Y139" s="3">
        <v>190.86799999999999</v>
      </c>
      <c r="Z139" s="3">
        <v>42.533000000000001</v>
      </c>
      <c r="AA139" s="3">
        <v>133.67099999999999</v>
      </c>
      <c r="AB139" s="3">
        <v>33.337000000000003</v>
      </c>
      <c r="AC139" s="3">
        <v>85.944000000000003</v>
      </c>
      <c r="AD139" s="3">
        <v>209.39699999999999</v>
      </c>
      <c r="AE139" s="3">
        <v>32.634999999999998</v>
      </c>
      <c r="AF139" s="3">
        <v>39.029000000000003</v>
      </c>
      <c r="AG139" s="3">
        <v>448.70600000000002</v>
      </c>
      <c r="AH139" s="3">
        <v>38.179000000000002</v>
      </c>
      <c r="AI139" s="3">
        <v>475.05500000000001</v>
      </c>
      <c r="AJ139" s="3">
        <v>252.84700000000001</v>
      </c>
      <c r="AK139" s="3">
        <v>340.53800000000001</v>
      </c>
      <c r="AL139" s="3">
        <v>69.861000000000004</v>
      </c>
      <c r="AM139" s="3">
        <v>185.49700000000001</v>
      </c>
      <c r="AN139" s="3">
        <v>38.457000000000001</v>
      </c>
      <c r="AO139" s="3">
        <v>39.844000000000001</v>
      </c>
    </row>
    <row r="140" spans="1:41" x14ac:dyDescent="0.3">
      <c r="A140" s="3">
        <v>139</v>
      </c>
      <c r="B140" s="51">
        <v>43263.543227083333</v>
      </c>
      <c r="C140" s="3">
        <v>131.639329</v>
      </c>
      <c r="D140" s="3">
        <v>129.73091199999999</v>
      </c>
      <c r="E140" s="3">
        <v>163.47481999999999</v>
      </c>
      <c r="F140" s="3">
        <v>1.3593869599999999</v>
      </c>
      <c r="G140" s="3">
        <v>158.29599999999999</v>
      </c>
      <c r="H140" s="3">
        <v>1278.2919999999999</v>
      </c>
      <c r="I140" s="3">
        <v>578.822</v>
      </c>
      <c r="J140" s="3">
        <v>356.58199999999999</v>
      </c>
      <c r="K140" s="3">
        <v>545.96100000000001</v>
      </c>
      <c r="L140" s="3">
        <v>546.92899999999997</v>
      </c>
      <c r="M140" s="3">
        <v>49.017000000000003</v>
      </c>
      <c r="N140" s="3">
        <v>317.44499999999999</v>
      </c>
      <c r="O140" s="3">
        <v>491.697</v>
      </c>
      <c r="P140" s="3">
        <v>296.68299999999999</v>
      </c>
      <c r="Q140" s="3">
        <v>128.80099999999999</v>
      </c>
      <c r="R140" s="3">
        <v>117.639</v>
      </c>
      <c r="S140" s="3">
        <v>28.518999999999998</v>
      </c>
      <c r="T140" s="3">
        <v>380.44</v>
      </c>
      <c r="U140" s="3">
        <v>54.396999999999998</v>
      </c>
      <c r="V140" s="3">
        <v>32.344999999999999</v>
      </c>
      <c r="W140" s="3">
        <v>281.69799999999998</v>
      </c>
      <c r="X140" s="3">
        <v>42.783999999999999</v>
      </c>
      <c r="Y140" s="3">
        <v>148.12799999999999</v>
      </c>
      <c r="Z140" s="3">
        <v>42.957000000000001</v>
      </c>
      <c r="AA140" s="3">
        <v>193.934</v>
      </c>
      <c r="AB140" s="3">
        <v>33.695999999999998</v>
      </c>
      <c r="AC140" s="3">
        <v>87.58</v>
      </c>
      <c r="AD140" s="3">
        <v>175.63200000000001</v>
      </c>
      <c r="AE140" s="3">
        <v>32.889000000000003</v>
      </c>
      <c r="AF140" s="3">
        <v>-165.02799999999999</v>
      </c>
      <c r="AG140" s="3">
        <v>455.17</v>
      </c>
      <c r="AH140" s="3">
        <v>39.21</v>
      </c>
      <c r="AI140" s="3">
        <v>480.52699999999999</v>
      </c>
      <c r="AJ140" s="3">
        <v>255.52500000000001</v>
      </c>
      <c r="AK140" s="3">
        <v>538.673</v>
      </c>
      <c r="AL140" s="3">
        <v>70.878</v>
      </c>
      <c r="AM140" s="3">
        <v>269.95400000000001</v>
      </c>
      <c r="AN140" s="3">
        <v>38.915999999999997</v>
      </c>
      <c r="AO140" s="3">
        <v>40.250999999999998</v>
      </c>
    </row>
    <row r="141" spans="1:41" x14ac:dyDescent="0.3">
      <c r="A141" s="3">
        <v>140</v>
      </c>
      <c r="B141" s="51">
        <v>43263.54329386574</v>
      </c>
      <c r="C141" s="3">
        <v>131.58156700000001</v>
      </c>
      <c r="D141" s="3">
        <v>129.22434699999999</v>
      </c>
      <c r="E141" s="3">
        <v>163.47971200000001</v>
      </c>
      <c r="F141" s="3">
        <v>1.3593869599999999</v>
      </c>
      <c r="G141" s="3">
        <v>156.57</v>
      </c>
      <c r="H141" s="3">
        <v>9.8999999999999993E+37</v>
      </c>
      <c r="I141" s="3">
        <v>582.28599999999994</v>
      </c>
      <c r="J141" s="3">
        <v>292.00599999999997</v>
      </c>
      <c r="K141" s="3">
        <v>756.24699999999996</v>
      </c>
      <c r="L141" s="3">
        <v>556.52599999999995</v>
      </c>
      <c r="M141" s="3">
        <v>48.716000000000001</v>
      </c>
      <c r="N141" s="3">
        <v>324.76299999999998</v>
      </c>
      <c r="O141" s="3">
        <v>522.74300000000005</v>
      </c>
      <c r="P141" s="3">
        <v>351.12900000000002</v>
      </c>
      <c r="Q141" s="3">
        <v>303.89499999999998</v>
      </c>
      <c r="R141" s="3">
        <v>123.375</v>
      </c>
      <c r="S141" s="3">
        <v>27.948</v>
      </c>
      <c r="T141" s="3">
        <v>326.00700000000001</v>
      </c>
      <c r="U141" s="3">
        <v>55.384</v>
      </c>
      <c r="V141" s="3">
        <v>32.616</v>
      </c>
      <c r="W141" s="3">
        <v>294.61500000000001</v>
      </c>
      <c r="X141" s="3">
        <v>43.26</v>
      </c>
      <c r="Y141" s="3">
        <v>312.58100000000002</v>
      </c>
      <c r="Z141" s="3">
        <v>43.293999999999997</v>
      </c>
      <c r="AA141" s="3">
        <v>152.428</v>
      </c>
      <c r="AB141" s="3">
        <v>33.880000000000003</v>
      </c>
      <c r="AC141" s="3">
        <v>89.284000000000006</v>
      </c>
      <c r="AD141" s="3">
        <v>189.40799999999999</v>
      </c>
      <c r="AE141" s="3">
        <v>33.106999999999999</v>
      </c>
      <c r="AF141" s="3">
        <v>-118.011</v>
      </c>
      <c r="AG141" s="3">
        <v>461.93200000000002</v>
      </c>
      <c r="AH141" s="3">
        <v>40.19</v>
      </c>
      <c r="AI141" s="3">
        <v>410.57100000000003</v>
      </c>
      <c r="AJ141" s="3">
        <v>258.49200000000002</v>
      </c>
      <c r="AK141" s="3">
        <v>387.88900000000001</v>
      </c>
      <c r="AL141" s="3">
        <v>71.86</v>
      </c>
      <c r="AM141" s="3">
        <v>238.429</v>
      </c>
      <c r="AN141" s="3">
        <v>39.340000000000003</v>
      </c>
      <c r="AO141" s="3">
        <v>40.536999999999999</v>
      </c>
    </row>
    <row r="142" spans="1:41" x14ac:dyDescent="0.3">
      <c r="A142" s="3">
        <v>141</v>
      </c>
      <c r="B142" s="51">
        <v>43263.543363078701</v>
      </c>
      <c r="C142" s="3">
        <v>131.54088100000001</v>
      </c>
      <c r="D142" s="3">
        <v>129.10789</v>
      </c>
      <c r="E142" s="3">
        <v>163.406373</v>
      </c>
      <c r="F142" s="3">
        <v>1.3593869599999999</v>
      </c>
      <c r="G142" s="3">
        <v>159.303</v>
      </c>
      <c r="H142" s="3">
        <v>666.46799999999996</v>
      </c>
      <c r="I142" s="3">
        <v>585.94899999999996</v>
      </c>
      <c r="J142" s="3">
        <v>233.24700000000001</v>
      </c>
      <c r="K142" s="3">
        <v>370.024</v>
      </c>
      <c r="L142" s="3">
        <v>564.48900000000003</v>
      </c>
      <c r="M142" s="3">
        <v>48.808999999999997</v>
      </c>
      <c r="N142" s="3">
        <v>241.357</v>
      </c>
      <c r="O142" s="3">
        <v>533.91600000000005</v>
      </c>
      <c r="P142" s="3">
        <v>355.39499999999998</v>
      </c>
      <c r="Q142" s="3">
        <v>248.00700000000001</v>
      </c>
      <c r="R142" s="3">
        <v>129.32400000000001</v>
      </c>
      <c r="S142" s="3">
        <v>28.026</v>
      </c>
      <c r="T142" s="3">
        <v>251.05099999999999</v>
      </c>
      <c r="U142" s="3">
        <v>56.491999999999997</v>
      </c>
      <c r="V142" s="3">
        <v>33.344000000000001</v>
      </c>
      <c r="W142" s="3">
        <v>182.90600000000001</v>
      </c>
      <c r="X142" s="3">
        <v>43.908999999999999</v>
      </c>
      <c r="Y142" s="3">
        <v>234.35599999999999</v>
      </c>
      <c r="Z142" s="3">
        <v>43.875</v>
      </c>
      <c r="AA142" s="3">
        <v>175.08</v>
      </c>
      <c r="AB142" s="3">
        <v>34.203000000000003</v>
      </c>
      <c r="AC142" s="3">
        <v>91.057000000000002</v>
      </c>
      <c r="AD142" s="3">
        <v>90.697000000000003</v>
      </c>
      <c r="AE142" s="3">
        <v>33.466000000000001</v>
      </c>
      <c r="AF142" s="3">
        <v>91.793999999999997</v>
      </c>
      <c r="AG142" s="3">
        <v>468.55900000000003</v>
      </c>
      <c r="AH142" s="3">
        <v>41.308</v>
      </c>
      <c r="AI142" s="3">
        <v>323.78300000000002</v>
      </c>
      <c r="AJ142" s="3">
        <v>261.64999999999998</v>
      </c>
      <c r="AK142" s="3">
        <v>236.30799999999999</v>
      </c>
      <c r="AL142" s="3">
        <v>72.98</v>
      </c>
      <c r="AM142" s="3">
        <v>242.16200000000001</v>
      </c>
      <c r="AN142" s="3">
        <v>39.764000000000003</v>
      </c>
      <c r="AO142" s="3">
        <v>40.978000000000002</v>
      </c>
    </row>
    <row r="143" spans="1:41" x14ac:dyDescent="0.3">
      <c r="A143" s="3">
        <v>142</v>
      </c>
      <c r="B143" s="51">
        <v>43263.543425231481</v>
      </c>
      <c r="C143" s="3">
        <v>131.494507</v>
      </c>
      <c r="D143" s="3">
        <v>129.14779899999999</v>
      </c>
      <c r="E143" s="3">
        <v>163.453642</v>
      </c>
      <c r="F143" s="3">
        <v>1.4830620000000001</v>
      </c>
      <c r="G143" s="3">
        <v>162.09200000000001</v>
      </c>
      <c r="H143" s="3">
        <v>9.8999999999999993E+37</v>
      </c>
      <c r="I143" s="3">
        <v>588.54600000000005</v>
      </c>
      <c r="J143" s="3">
        <v>302.57400000000001</v>
      </c>
      <c r="K143" s="3">
        <v>541.33299999999997</v>
      </c>
      <c r="L143" s="3">
        <v>573.173</v>
      </c>
      <c r="M143" s="3">
        <v>49.798000000000002</v>
      </c>
      <c r="N143" s="3">
        <v>354.18299999999999</v>
      </c>
      <c r="O143" s="3">
        <v>546.98599999999999</v>
      </c>
      <c r="P143" s="3">
        <v>150.05699999999999</v>
      </c>
      <c r="Q143" s="3">
        <v>231.18100000000001</v>
      </c>
      <c r="R143" s="3">
        <v>134.26400000000001</v>
      </c>
      <c r="S143" s="3">
        <v>28.106000000000002</v>
      </c>
      <c r="T143" s="3">
        <v>254.14099999999999</v>
      </c>
      <c r="U143" s="3">
        <v>57.343000000000004</v>
      </c>
      <c r="V143" s="3">
        <v>33.457999999999998</v>
      </c>
      <c r="W143" s="3">
        <v>340.68900000000002</v>
      </c>
      <c r="X143" s="3">
        <v>44.353000000000002</v>
      </c>
      <c r="Y143" s="3">
        <v>105.777</v>
      </c>
      <c r="Z143" s="3">
        <v>45.982999999999997</v>
      </c>
      <c r="AA143" s="3">
        <v>255.06299999999999</v>
      </c>
      <c r="AB143" s="3">
        <v>34.616999999999997</v>
      </c>
      <c r="AC143" s="3">
        <v>92.727999999999994</v>
      </c>
      <c r="AD143" s="3">
        <v>113.759</v>
      </c>
      <c r="AE143" s="3">
        <v>33.792000000000002</v>
      </c>
      <c r="AF143" s="3">
        <v>224.91900000000001</v>
      </c>
      <c r="AG143" s="3">
        <v>474.33499999999998</v>
      </c>
      <c r="AH143" s="3">
        <v>42.287999999999997</v>
      </c>
      <c r="AI143" s="3">
        <v>265.83600000000001</v>
      </c>
      <c r="AJ143" s="3">
        <v>264.68700000000001</v>
      </c>
      <c r="AK143" s="3">
        <v>176.245</v>
      </c>
      <c r="AL143" s="3">
        <v>73.98</v>
      </c>
      <c r="AM143" s="3">
        <v>78.491</v>
      </c>
      <c r="AN143" s="3">
        <v>40.241999999999997</v>
      </c>
      <c r="AO143" s="3">
        <v>41.3</v>
      </c>
    </row>
    <row r="144" spans="1:41" x14ac:dyDescent="0.3">
      <c r="A144" s="3">
        <v>143</v>
      </c>
      <c r="B144" s="51">
        <v>43263.54349178241</v>
      </c>
      <c r="C144" s="3">
        <v>131.54576599999999</v>
      </c>
      <c r="D144" s="3">
        <v>128.98003399999999</v>
      </c>
      <c r="E144" s="3">
        <v>163.42593099999999</v>
      </c>
      <c r="F144" s="3">
        <v>1.4830620000000001</v>
      </c>
      <c r="G144" s="3">
        <v>171.65199999999999</v>
      </c>
      <c r="H144" s="3">
        <v>9.8999999999999993E+37</v>
      </c>
      <c r="I144" s="3">
        <v>594.85199999999998</v>
      </c>
      <c r="J144" s="3">
        <v>423.22199999999998</v>
      </c>
      <c r="K144" s="3">
        <v>633.34299999999996</v>
      </c>
      <c r="L144" s="3">
        <v>580.75699999999995</v>
      </c>
      <c r="M144" s="3">
        <v>51.421999999999997</v>
      </c>
      <c r="N144" s="3">
        <v>460.97</v>
      </c>
      <c r="O144" s="3">
        <v>557.36699999999996</v>
      </c>
      <c r="P144" s="3">
        <v>211.40899999999999</v>
      </c>
      <c r="Q144" s="3">
        <v>124.9</v>
      </c>
      <c r="R144" s="3">
        <v>139.80000000000001</v>
      </c>
      <c r="S144" s="3">
        <v>28.974</v>
      </c>
      <c r="T144" s="3">
        <v>356.88600000000002</v>
      </c>
      <c r="U144" s="3">
        <v>58.503</v>
      </c>
      <c r="V144" s="3">
        <v>33.414000000000001</v>
      </c>
      <c r="W144" s="3">
        <v>294.93200000000002</v>
      </c>
      <c r="X144" s="3">
        <v>45.02</v>
      </c>
      <c r="Y144" s="3">
        <v>217.821</v>
      </c>
      <c r="Z144" s="3">
        <v>47.639000000000003</v>
      </c>
      <c r="AA144" s="3">
        <v>330.93799999999999</v>
      </c>
      <c r="AB144" s="3">
        <v>35.011000000000003</v>
      </c>
      <c r="AC144" s="3">
        <v>94.620999999999995</v>
      </c>
      <c r="AD144" s="3">
        <v>9.8999999999999993E+37</v>
      </c>
      <c r="AE144" s="3">
        <v>34.220999999999997</v>
      </c>
      <c r="AF144" s="3">
        <v>364.60899999999998</v>
      </c>
      <c r="AG144" s="3">
        <v>480.44200000000001</v>
      </c>
      <c r="AH144" s="3">
        <v>43.389000000000003</v>
      </c>
      <c r="AI144" s="3">
        <v>367.55500000000001</v>
      </c>
      <c r="AJ144" s="3">
        <v>268.53300000000002</v>
      </c>
      <c r="AK144" s="3">
        <v>408.91500000000002</v>
      </c>
      <c r="AL144" s="3">
        <v>75.167000000000002</v>
      </c>
      <c r="AM144" s="3">
        <v>237.62799999999999</v>
      </c>
      <c r="AN144" s="3">
        <v>40.701000000000001</v>
      </c>
      <c r="AO144" s="3">
        <v>41.689</v>
      </c>
    </row>
    <row r="145" spans="1:41" x14ac:dyDescent="0.3">
      <c r="A145" s="3">
        <v>144</v>
      </c>
      <c r="B145" s="51">
        <v>43263.543558564816</v>
      </c>
      <c r="C145" s="3">
        <v>131.36025900000001</v>
      </c>
      <c r="D145" s="3">
        <v>128.997951</v>
      </c>
      <c r="E145" s="3">
        <v>163.36156</v>
      </c>
      <c r="F145" s="3">
        <v>1.4830620000000001</v>
      </c>
      <c r="G145" s="3">
        <v>177.56100000000001</v>
      </c>
      <c r="H145" s="3">
        <v>9.8999999999999993E+37</v>
      </c>
      <c r="I145" s="3">
        <v>598.65499999999997</v>
      </c>
      <c r="J145" s="3">
        <v>347.41300000000001</v>
      </c>
      <c r="K145" s="3">
        <v>759.61500000000001</v>
      </c>
      <c r="L145" s="3">
        <v>590.95100000000002</v>
      </c>
      <c r="M145" s="3">
        <v>54.834000000000003</v>
      </c>
      <c r="N145" s="3">
        <v>358.995</v>
      </c>
      <c r="O145" s="3">
        <v>560.07799999999997</v>
      </c>
      <c r="P145" s="3">
        <v>212.21700000000001</v>
      </c>
      <c r="Q145" s="3">
        <v>330.89600000000002</v>
      </c>
      <c r="R145" s="3">
        <v>145.07300000000001</v>
      </c>
      <c r="S145" s="3">
        <v>29.475000000000001</v>
      </c>
      <c r="T145" s="3">
        <v>328.08600000000001</v>
      </c>
      <c r="U145" s="3">
        <v>59.664000000000001</v>
      </c>
      <c r="V145" s="3">
        <v>33.493000000000002</v>
      </c>
      <c r="W145" s="3">
        <v>319.97500000000002</v>
      </c>
      <c r="X145" s="3">
        <v>45.862000000000002</v>
      </c>
      <c r="Y145" s="3">
        <v>269.96199999999999</v>
      </c>
      <c r="Z145" s="3">
        <v>48.389000000000003</v>
      </c>
      <c r="AA145" s="3">
        <v>183.76900000000001</v>
      </c>
      <c r="AB145" s="3">
        <v>35.35</v>
      </c>
      <c r="AC145" s="3">
        <v>96.721000000000004</v>
      </c>
      <c r="AD145" s="3">
        <v>-130.78100000000001</v>
      </c>
      <c r="AE145" s="3">
        <v>34.686999999999998</v>
      </c>
      <c r="AF145" s="3">
        <v>306.976</v>
      </c>
      <c r="AG145" s="3">
        <v>485.44299999999998</v>
      </c>
      <c r="AH145" s="3">
        <v>44.439</v>
      </c>
      <c r="AI145" s="3">
        <v>351.315</v>
      </c>
      <c r="AJ145" s="3">
        <v>272.93900000000002</v>
      </c>
      <c r="AK145" s="3">
        <v>236.58199999999999</v>
      </c>
      <c r="AL145" s="3">
        <v>76.509</v>
      </c>
      <c r="AM145" s="3">
        <v>265.41800000000001</v>
      </c>
      <c r="AN145" s="3">
        <v>41.334000000000003</v>
      </c>
      <c r="AO145" s="3">
        <v>42.115000000000002</v>
      </c>
    </row>
    <row r="146" spans="1:41" x14ac:dyDescent="0.3">
      <c r="A146" s="3">
        <v>145</v>
      </c>
      <c r="B146" s="51">
        <v>43263.543623032405</v>
      </c>
      <c r="C146" s="3">
        <v>131.31062900000001</v>
      </c>
      <c r="D146" s="3">
        <v>128.854613</v>
      </c>
      <c r="E146" s="3">
        <v>163.267042</v>
      </c>
      <c r="F146" s="3">
        <v>1.6479620500000001</v>
      </c>
      <c r="G146" s="3">
        <v>179.70400000000001</v>
      </c>
      <c r="H146" s="3">
        <v>327.31</v>
      </c>
      <c r="I146" s="3">
        <v>604.58100000000002</v>
      </c>
      <c r="J146" s="3">
        <v>278.262</v>
      </c>
      <c r="K146" s="3">
        <v>412.00700000000001</v>
      </c>
      <c r="L146" s="3">
        <v>595.98900000000003</v>
      </c>
      <c r="M146" s="3">
        <v>56.594999999999999</v>
      </c>
      <c r="N146" s="3">
        <v>289.39600000000002</v>
      </c>
      <c r="O146" s="3">
        <v>564.05499999999995</v>
      </c>
      <c r="P146" s="3">
        <v>235.482</v>
      </c>
      <c r="Q146" s="3">
        <v>154.40100000000001</v>
      </c>
      <c r="R146" s="3">
        <v>150.1</v>
      </c>
      <c r="S146" s="3">
        <v>29.693000000000001</v>
      </c>
      <c r="T146" s="3">
        <v>349.47300000000001</v>
      </c>
      <c r="U146" s="3">
        <v>60.975000000000001</v>
      </c>
      <c r="V146" s="3">
        <v>34.027999999999999</v>
      </c>
      <c r="W146" s="3">
        <v>266.262</v>
      </c>
      <c r="X146" s="3">
        <v>46.771000000000001</v>
      </c>
      <c r="Y146" s="3">
        <v>293.971</v>
      </c>
      <c r="Z146" s="3">
        <v>48.533999999999999</v>
      </c>
      <c r="AA146" s="3">
        <v>273.76100000000002</v>
      </c>
      <c r="AB146" s="3">
        <v>35.74</v>
      </c>
      <c r="AC146" s="3">
        <v>98.65</v>
      </c>
      <c r="AD146" s="3">
        <v>50.683</v>
      </c>
      <c r="AE146" s="3">
        <v>35.063000000000002</v>
      </c>
      <c r="AF146" s="3">
        <v>185.62799999999999</v>
      </c>
      <c r="AG146" s="3">
        <v>489.77499999999998</v>
      </c>
      <c r="AH146" s="3">
        <v>45.523000000000003</v>
      </c>
      <c r="AI146" s="3">
        <v>331.92399999999998</v>
      </c>
      <c r="AJ146" s="3">
        <v>277.81099999999998</v>
      </c>
      <c r="AK146" s="3">
        <v>349.66</v>
      </c>
      <c r="AL146" s="3">
        <v>77.951999999999998</v>
      </c>
      <c r="AM146" s="3">
        <v>293.81700000000001</v>
      </c>
      <c r="AN146" s="3">
        <v>41.896999999999998</v>
      </c>
      <c r="AO146" s="3">
        <v>42.591000000000001</v>
      </c>
    </row>
    <row r="147" spans="1:41" x14ac:dyDescent="0.3">
      <c r="A147" s="3">
        <v>146</v>
      </c>
      <c r="B147" s="51">
        <v>43263.543689930557</v>
      </c>
      <c r="C147" s="3">
        <v>131.33991599999999</v>
      </c>
      <c r="D147" s="3">
        <v>129.00445999999999</v>
      </c>
      <c r="E147" s="3">
        <v>163.114656</v>
      </c>
      <c r="F147" s="3">
        <v>1.6067370299999999</v>
      </c>
      <c r="G147" s="3">
        <v>191.64699999999999</v>
      </c>
      <c r="H147" s="3">
        <v>9.8999999999999993E+37</v>
      </c>
      <c r="I147" s="3">
        <v>610.00900000000001</v>
      </c>
      <c r="J147" s="3">
        <v>374.42700000000002</v>
      </c>
      <c r="K147" s="3">
        <v>466.06</v>
      </c>
      <c r="L147" s="3">
        <v>598.25199999999995</v>
      </c>
      <c r="M147" s="3">
        <v>58.631</v>
      </c>
      <c r="N147" s="3">
        <v>263.83300000000003</v>
      </c>
      <c r="O147" s="3">
        <v>571.50300000000004</v>
      </c>
      <c r="P147" s="3">
        <v>262.54500000000002</v>
      </c>
      <c r="Q147" s="3">
        <v>281.25599999999997</v>
      </c>
      <c r="R147" s="3">
        <v>155.91300000000001</v>
      </c>
      <c r="S147" s="3">
        <v>30.21</v>
      </c>
      <c r="T147" s="3">
        <v>341.67399999999998</v>
      </c>
      <c r="U147" s="3">
        <v>62.454000000000001</v>
      </c>
      <c r="V147" s="3">
        <v>34.843000000000004</v>
      </c>
      <c r="W147" s="3">
        <v>304.33999999999997</v>
      </c>
      <c r="X147" s="3">
        <v>47.802999999999997</v>
      </c>
      <c r="Y147" s="3">
        <v>243.22</v>
      </c>
      <c r="Z147" s="3">
        <v>49.316000000000003</v>
      </c>
      <c r="AA147" s="3">
        <v>254.99199999999999</v>
      </c>
      <c r="AB147" s="3">
        <v>36.337000000000003</v>
      </c>
      <c r="AC147" s="3">
        <v>100.898</v>
      </c>
      <c r="AD147" s="3">
        <v>109.774</v>
      </c>
      <c r="AE147" s="3">
        <v>35.695999999999998</v>
      </c>
      <c r="AF147" s="3">
        <v>184.37299999999999</v>
      </c>
      <c r="AG147" s="3">
        <v>494.29700000000003</v>
      </c>
      <c r="AH147" s="3">
        <v>46.848999999999997</v>
      </c>
      <c r="AI147" s="3">
        <v>212.76499999999999</v>
      </c>
      <c r="AJ147" s="3">
        <v>283.255</v>
      </c>
      <c r="AK147" s="3">
        <v>244.86500000000001</v>
      </c>
      <c r="AL147" s="3">
        <v>79.72</v>
      </c>
      <c r="AM147" s="3">
        <v>238.393</v>
      </c>
      <c r="AN147" s="3">
        <v>42.703000000000003</v>
      </c>
      <c r="AO147" s="3">
        <v>43.223999999999997</v>
      </c>
    </row>
    <row r="148" spans="1:41" x14ac:dyDescent="0.3">
      <c r="A148" s="3">
        <v>147</v>
      </c>
      <c r="B148" s="51">
        <v>43263.543755555555</v>
      </c>
      <c r="C148" s="3">
        <v>131.19915499999999</v>
      </c>
      <c r="D148" s="3">
        <v>128.74792400000001</v>
      </c>
      <c r="E148" s="3">
        <v>163.15132500000001</v>
      </c>
      <c r="F148" s="3">
        <v>1.7304120700000001</v>
      </c>
      <c r="G148" s="3">
        <v>205.98</v>
      </c>
      <c r="H148" s="3">
        <v>9.8999999999999993E+37</v>
      </c>
      <c r="I148" s="3">
        <v>611.82500000000005</v>
      </c>
      <c r="J148" s="3">
        <v>348.13299999999998</v>
      </c>
      <c r="K148" s="3">
        <v>587.56899999999996</v>
      </c>
      <c r="L148" s="3">
        <v>602.87400000000002</v>
      </c>
      <c r="M148" s="3">
        <v>59.706000000000003</v>
      </c>
      <c r="N148" s="3">
        <v>189.06100000000001</v>
      </c>
      <c r="O148" s="3">
        <v>592.29600000000005</v>
      </c>
      <c r="P148" s="3">
        <v>375.94099999999997</v>
      </c>
      <c r="Q148" s="3">
        <v>231.804</v>
      </c>
      <c r="R148" s="3">
        <v>165.47200000000001</v>
      </c>
      <c r="S148" s="3">
        <v>30.22</v>
      </c>
      <c r="T148" s="3">
        <v>329.423</v>
      </c>
      <c r="U148" s="3">
        <v>64.019000000000005</v>
      </c>
      <c r="V148" s="3">
        <v>35.462000000000003</v>
      </c>
      <c r="W148" s="3">
        <v>182.14099999999999</v>
      </c>
      <c r="X148" s="3">
        <v>48.844000000000001</v>
      </c>
      <c r="Y148" s="3">
        <v>273.05099999999999</v>
      </c>
      <c r="Z148" s="3">
        <v>50.889000000000003</v>
      </c>
      <c r="AA148" s="3">
        <v>176.41300000000001</v>
      </c>
      <c r="AB148" s="3">
        <v>36.814999999999998</v>
      </c>
      <c r="AC148" s="3">
        <v>103.062</v>
      </c>
      <c r="AD148" s="3">
        <v>49.755000000000003</v>
      </c>
      <c r="AE148" s="3">
        <v>36.034999999999997</v>
      </c>
      <c r="AF148" s="3">
        <v>185.48500000000001</v>
      </c>
      <c r="AG148" s="3">
        <v>499.096</v>
      </c>
      <c r="AH148" s="3">
        <v>47.898000000000003</v>
      </c>
      <c r="AI148" s="3">
        <v>320.81799999999998</v>
      </c>
      <c r="AJ148" s="3">
        <v>289.18900000000002</v>
      </c>
      <c r="AK148" s="3">
        <v>292.65100000000001</v>
      </c>
      <c r="AL148" s="3">
        <v>81.387</v>
      </c>
      <c r="AM148" s="3">
        <v>542.60799999999995</v>
      </c>
      <c r="AN148" s="3">
        <v>43.284999999999997</v>
      </c>
      <c r="AO148" s="3">
        <v>43.683999999999997</v>
      </c>
    </row>
    <row r="149" spans="1:41" x14ac:dyDescent="0.3">
      <c r="A149" s="3">
        <v>148</v>
      </c>
      <c r="B149" s="51">
        <v>43263.543813888886</v>
      </c>
      <c r="C149" s="3">
        <v>131.19915499999999</v>
      </c>
      <c r="D149" s="3">
        <v>128.75362799999999</v>
      </c>
      <c r="E149" s="3">
        <v>163.09347700000001</v>
      </c>
      <c r="F149" s="3">
        <v>1.7304120700000001</v>
      </c>
      <c r="G149" s="3">
        <v>215.21299999999999</v>
      </c>
      <c r="H149" s="3">
        <v>570.48599999999999</v>
      </c>
      <c r="I149" s="3">
        <v>618.279</v>
      </c>
      <c r="J149" s="3">
        <v>358.13</v>
      </c>
      <c r="K149" s="3">
        <v>525.19600000000003</v>
      </c>
      <c r="L149" s="3">
        <v>608.97199999999998</v>
      </c>
      <c r="M149" s="3">
        <v>59.972000000000001</v>
      </c>
      <c r="N149" s="3">
        <v>75.721999999999994</v>
      </c>
      <c r="O149" s="3">
        <v>590.16399999999999</v>
      </c>
      <c r="P149" s="3">
        <v>266.49599999999998</v>
      </c>
      <c r="Q149" s="3">
        <v>271.709</v>
      </c>
      <c r="R149" s="3">
        <v>178.69800000000001</v>
      </c>
      <c r="S149" s="3">
        <v>30.649000000000001</v>
      </c>
      <c r="T149" s="3">
        <v>334.39699999999999</v>
      </c>
      <c r="U149" s="3">
        <v>65.72</v>
      </c>
      <c r="V149" s="3">
        <v>35.747999999999998</v>
      </c>
      <c r="W149" s="3">
        <v>131.88499999999999</v>
      </c>
      <c r="X149" s="3">
        <v>49.796999999999997</v>
      </c>
      <c r="Y149" s="3">
        <v>357.92700000000002</v>
      </c>
      <c r="Z149" s="3">
        <v>51.326999999999998</v>
      </c>
      <c r="AA149" s="3">
        <v>160.816</v>
      </c>
      <c r="AB149" s="3">
        <v>37.395000000000003</v>
      </c>
      <c r="AC149" s="3">
        <v>105.224</v>
      </c>
      <c r="AD149" s="3">
        <v>117.072</v>
      </c>
      <c r="AE149" s="3">
        <v>36.58</v>
      </c>
      <c r="AF149" s="3">
        <v>52.805</v>
      </c>
      <c r="AG149" s="3">
        <v>503.59500000000003</v>
      </c>
      <c r="AH149" s="3">
        <v>48.972000000000001</v>
      </c>
      <c r="AI149" s="3">
        <v>322.59800000000001</v>
      </c>
      <c r="AJ149" s="3">
        <v>295.11099999999999</v>
      </c>
      <c r="AK149" s="3">
        <v>237.583</v>
      </c>
      <c r="AL149" s="3">
        <v>83.034999999999997</v>
      </c>
      <c r="AM149" s="3">
        <v>403.18799999999999</v>
      </c>
      <c r="AN149" s="3">
        <v>44.073</v>
      </c>
      <c r="AO149" s="3">
        <v>44.316000000000003</v>
      </c>
    </row>
    <row r="150" spans="1:41" x14ac:dyDescent="0.3">
      <c r="A150" s="3">
        <v>149</v>
      </c>
      <c r="B150" s="51">
        <v>43263.543872916664</v>
      </c>
      <c r="C150" s="3">
        <v>131.175556</v>
      </c>
      <c r="D150" s="3">
        <v>128.75036800000001</v>
      </c>
      <c r="E150" s="3">
        <v>163.07391899999999</v>
      </c>
      <c r="F150" s="3">
        <v>1.8123467900000001</v>
      </c>
      <c r="G150" s="3">
        <v>222.167</v>
      </c>
      <c r="H150" s="3">
        <v>508.78199999999998</v>
      </c>
      <c r="I150" s="3">
        <v>620.98299999999995</v>
      </c>
      <c r="J150" s="3">
        <v>260.06299999999999</v>
      </c>
      <c r="K150" s="3">
        <v>352.93299999999999</v>
      </c>
      <c r="L150" s="3">
        <v>615.75599999999997</v>
      </c>
      <c r="M150" s="3">
        <v>59.427999999999997</v>
      </c>
      <c r="N150" s="3">
        <v>132.626</v>
      </c>
      <c r="O150" s="3">
        <v>591.47400000000005</v>
      </c>
      <c r="P150" s="3">
        <v>248.33699999999999</v>
      </c>
      <c r="Q150" s="3">
        <v>271.45600000000002</v>
      </c>
      <c r="R150" s="3">
        <v>188.614</v>
      </c>
      <c r="S150" s="3">
        <v>31.533000000000001</v>
      </c>
      <c r="T150" s="3">
        <v>248.94900000000001</v>
      </c>
      <c r="U150" s="3">
        <v>66.906999999999996</v>
      </c>
      <c r="V150" s="3">
        <v>36.743000000000002</v>
      </c>
      <c r="W150" s="3">
        <v>208.37200000000001</v>
      </c>
      <c r="X150" s="3">
        <v>50.697000000000003</v>
      </c>
      <c r="Y150" s="3">
        <v>252.309</v>
      </c>
      <c r="Z150" s="3">
        <v>52.365000000000002</v>
      </c>
      <c r="AA150" s="3">
        <v>142.773</v>
      </c>
      <c r="AB150" s="3">
        <v>37.991999999999997</v>
      </c>
      <c r="AC150" s="3">
        <v>107.55800000000001</v>
      </c>
      <c r="AD150" s="3">
        <v>214.422</v>
      </c>
      <c r="AE150" s="3">
        <v>37.106999999999999</v>
      </c>
      <c r="AF150" s="3">
        <v>52.966000000000001</v>
      </c>
      <c r="AG150" s="3">
        <v>507.09399999999999</v>
      </c>
      <c r="AH150" s="3">
        <v>49.941000000000003</v>
      </c>
      <c r="AI150" s="3">
        <v>259.76799999999997</v>
      </c>
      <c r="AJ150" s="3">
        <v>301.48200000000003</v>
      </c>
      <c r="AK150" s="3">
        <v>228.28299999999999</v>
      </c>
      <c r="AL150" s="3">
        <v>84.802000000000007</v>
      </c>
      <c r="AM150" s="3">
        <v>377.274</v>
      </c>
      <c r="AN150" s="3">
        <v>44.826000000000001</v>
      </c>
      <c r="AO150" s="3">
        <v>44.896000000000001</v>
      </c>
    </row>
    <row r="151" spans="1:41" x14ac:dyDescent="0.3">
      <c r="A151" s="3">
        <v>150</v>
      </c>
      <c r="B151" s="51">
        <v>43263.543939930554</v>
      </c>
      <c r="C151" s="3">
        <v>131.13162399999999</v>
      </c>
      <c r="D151" s="3">
        <v>128.769915</v>
      </c>
      <c r="E151" s="3">
        <v>163.03806499999999</v>
      </c>
      <c r="F151" s="3">
        <v>1.9360218199999999</v>
      </c>
      <c r="G151" s="3">
        <v>218.95</v>
      </c>
      <c r="H151" s="3">
        <v>909.36699999999996</v>
      </c>
      <c r="I151" s="3">
        <v>623.54600000000005</v>
      </c>
      <c r="J151" s="3">
        <v>209.11699999999999</v>
      </c>
      <c r="K151" s="3">
        <v>165.256</v>
      </c>
      <c r="L151" s="3">
        <v>618.721</v>
      </c>
      <c r="M151" s="3">
        <v>59.497</v>
      </c>
      <c r="N151" s="3">
        <v>229.79599999999999</v>
      </c>
      <c r="O151" s="3">
        <v>610.63499999999999</v>
      </c>
      <c r="P151" s="3">
        <v>241.72200000000001</v>
      </c>
      <c r="Q151" s="3">
        <v>195.548</v>
      </c>
      <c r="R151" s="3">
        <v>206.971</v>
      </c>
      <c r="S151" s="3">
        <v>32.92</v>
      </c>
      <c r="T151" s="3">
        <v>295.99299999999999</v>
      </c>
      <c r="U151" s="3">
        <v>68.513999999999996</v>
      </c>
      <c r="V151" s="3">
        <v>38.148000000000003</v>
      </c>
      <c r="W151" s="3">
        <v>236.499</v>
      </c>
      <c r="X151" s="3">
        <v>51.591000000000001</v>
      </c>
      <c r="Y151" s="3">
        <v>197.54</v>
      </c>
      <c r="Z151" s="3">
        <v>51.985999999999997</v>
      </c>
      <c r="AA151" s="3">
        <v>297.05599999999998</v>
      </c>
      <c r="AB151" s="3">
        <v>38.79</v>
      </c>
      <c r="AC151" s="3">
        <v>110.97</v>
      </c>
      <c r="AD151" s="3">
        <v>199.12200000000001</v>
      </c>
      <c r="AE151" s="3">
        <v>37.783999999999999</v>
      </c>
      <c r="AF151" s="3">
        <v>129.16399999999999</v>
      </c>
      <c r="AG151" s="3">
        <v>511.339</v>
      </c>
      <c r="AH151" s="3">
        <v>51.195999999999998</v>
      </c>
      <c r="AI151" s="3">
        <v>331.93900000000002</v>
      </c>
      <c r="AJ151" s="3">
        <v>308.94600000000003</v>
      </c>
      <c r="AK151" s="3">
        <v>282.88200000000001</v>
      </c>
      <c r="AL151" s="3">
        <v>87.01</v>
      </c>
      <c r="AM151" s="3">
        <v>298</v>
      </c>
      <c r="AN151" s="3">
        <v>45.814999999999998</v>
      </c>
      <c r="AO151" s="3">
        <v>45.640999999999998</v>
      </c>
    </row>
    <row r="152" spans="1:41" x14ac:dyDescent="0.3">
      <c r="A152" s="3">
        <v>151</v>
      </c>
      <c r="B152" s="51">
        <v>43263.54400671296</v>
      </c>
      <c r="C152" s="3">
        <v>131.02910700000001</v>
      </c>
      <c r="D152" s="3">
        <v>128.709644</v>
      </c>
      <c r="E152" s="3">
        <v>162.933763</v>
      </c>
      <c r="F152" s="3">
        <v>1.8947968100000001</v>
      </c>
      <c r="G152" s="3">
        <v>229.79599999999999</v>
      </c>
      <c r="H152" s="3">
        <v>9.8999999999999993E+37</v>
      </c>
      <c r="I152" s="3">
        <v>631.327</v>
      </c>
      <c r="J152" s="3">
        <v>232.77</v>
      </c>
      <c r="K152" s="3">
        <v>337.17500000000001</v>
      </c>
      <c r="L152" s="3">
        <v>621.93799999999999</v>
      </c>
      <c r="M152" s="3">
        <v>61.127000000000002</v>
      </c>
      <c r="N152" s="3">
        <v>220.71799999999999</v>
      </c>
      <c r="O152" s="3">
        <v>613.21100000000001</v>
      </c>
      <c r="P152" s="3">
        <v>265.72000000000003</v>
      </c>
      <c r="Q152" s="3">
        <v>135.459</v>
      </c>
      <c r="R152" s="3">
        <v>225.703</v>
      </c>
      <c r="S152" s="3">
        <v>33.866999999999997</v>
      </c>
      <c r="T152" s="3">
        <v>328.21100000000001</v>
      </c>
      <c r="U152" s="3">
        <v>69.915999999999997</v>
      </c>
      <c r="V152" s="3">
        <v>38.234999999999999</v>
      </c>
      <c r="W152" s="3">
        <v>172.34200000000001</v>
      </c>
      <c r="X152" s="3">
        <v>52.588000000000001</v>
      </c>
      <c r="Y152" s="3">
        <v>205.232</v>
      </c>
      <c r="Z152" s="3">
        <v>53.808</v>
      </c>
      <c r="AA152" s="3">
        <v>217.23599999999999</v>
      </c>
      <c r="AB152" s="3">
        <v>39.31</v>
      </c>
      <c r="AC152" s="3">
        <v>114.163</v>
      </c>
      <c r="AD152" s="3">
        <v>65.47</v>
      </c>
      <c r="AE152" s="3">
        <v>38.442999999999998</v>
      </c>
      <c r="AF152" s="3">
        <v>97.926000000000002</v>
      </c>
      <c r="AG152" s="3">
        <v>515.702</v>
      </c>
      <c r="AH152" s="3">
        <v>52.381999999999998</v>
      </c>
      <c r="AI152" s="3">
        <v>270.33100000000002</v>
      </c>
      <c r="AJ152" s="3">
        <v>316.654</v>
      </c>
      <c r="AK152" s="3">
        <v>194.85499999999999</v>
      </c>
      <c r="AL152" s="3">
        <v>89.203999999999994</v>
      </c>
      <c r="AM152" s="3">
        <v>385.279</v>
      </c>
      <c r="AN152" s="3">
        <v>46.7</v>
      </c>
      <c r="AO152" s="3">
        <v>46.405000000000001</v>
      </c>
    </row>
    <row r="153" spans="1:41" x14ac:dyDescent="0.3">
      <c r="A153" s="3">
        <v>152</v>
      </c>
      <c r="B153" s="51">
        <v>43263.544073379628</v>
      </c>
      <c r="C153" s="3">
        <v>131.052706</v>
      </c>
      <c r="D153" s="3">
        <v>128.66648599999999</v>
      </c>
      <c r="E153" s="3">
        <v>162.81561099999999</v>
      </c>
      <c r="F153" s="3">
        <v>1.9360218199999999</v>
      </c>
      <c r="G153" s="3">
        <v>227.322</v>
      </c>
      <c r="H153" s="3">
        <v>9.8999999999999993E+37</v>
      </c>
      <c r="I153" s="3">
        <v>636.70699999999999</v>
      </c>
      <c r="J153" s="3">
        <v>211.541</v>
      </c>
      <c r="K153" s="3">
        <v>526.21400000000006</v>
      </c>
      <c r="L153" s="3">
        <v>621.89800000000002</v>
      </c>
      <c r="M153" s="3">
        <v>62.555999999999997</v>
      </c>
      <c r="N153" s="3">
        <v>185.351</v>
      </c>
      <c r="O153" s="3">
        <v>624.44399999999996</v>
      </c>
      <c r="P153" s="3">
        <v>281.89400000000001</v>
      </c>
      <c r="Q153" s="3">
        <v>170.02600000000001</v>
      </c>
      <c r="R153" s="3">
        <v>247.14</v>
      </c>
      <c r="S153" s="3">
        <v>33.982999999999997</v>
      </c>
      <c r="T153" s="3">
        <v>269.37200000000001</v>
      </c>
      <c r="U153" s="3">
        <v>71.447999999999993</v>
      </c>
      <c r="V153" s="3">
        <v>38.506</v>
      </c>
      <c r="W153" s="3">
        <v>165.107</v>
      </c>
      <c r="X153" s="3">
        <v>55.572000000000003</v>
      </c>
      <c r="Y153" s="3">
        <v>201.035</v>
      </c>
      <c r="Z153" s="3">
        <v>57.427999999999997</v>
      </c>
      <c r="AA153" s="3">
        <v>310.221</v>
      </c>
      <c r="AB153" s="3">
        <v>40.048999999999999</v>
      </c>
      <c r="AC153" s="3">
        <v>117.246</v>
      </c>
      <c r="AD153" s="3">
        <v>105.13800000000001</v>
      </c>
      <c r="AE153" s="3">
        <v>39.042999999999999</v>
      </c>
      <c r="AF153" s="3">
        <v>184.47900000000001</v>
      </c>
      <c r="AG153" s="3">
        <v>520.154</v>
      </c>
      <c r="AH153" s="3">
        <v>53.578000000000003</v>
      </c>
      <c r="AI153" s="3">
        <v>254.452</v>
      </c>
      <c r="AJ153" s="3">
        <v>324.16500000000002</v>
      </c>
      <c r="AK153" s="3">
        <v>250.39400000000001</v>
      </c>
      <c r="AL153" s="3">
        <v>91.578999999999994</v>
      </c>
      <c r="AM153" s="3">
        <v>294.82</v>
      </c>
      <c r="AN153" s="3">
        <v>47.628999999999998</v>
      </c>
      <c r="AO153" s="3">
        <v>47.161000000000001</v>
      </c>
    </row>
    <row r="154" spans="1:41" x14ac:dyDescent="0.3">
      <c r="A154" s="3">
        <v>153</v>
      </c>
      <c r="B154" s="51">
        <v>43263.544142476851</v>
      </c>
      <c r="C154" s="3">
        <v>130.827327</v>
      </c>
      <c r="D154" s="3">
        <v>128.37166999999999</v>
      </c>
      <c r="E154" s="3">
        <v>162.932132</v>
      </c>
      <c r="F154" s="3">
        <v>1.8123467900000001</v>
      </c>
      <c r="G154" s="3">
        <v>238.488</v>
      </c>
      <c r="H154" s="3">
        <v>1363.902</v>
      </c>
      <c r="I154" s="3">
        <v>638.32399999999996</v>
      </c>
      <c r="J154" s="3">
        <v>184.93100000000001</v>
      </c>
      <c r="K154" s="3">
        <v>388.56900000000002</v>
      </c>
      <c r="L154" s="3">
        <v>625.54</v>
      </c>
      <c r="M154" s="3">
        <v>63.145000000000003</v>
      </c>
      <c r="N154" s="3">
        <v>242.702</v>
      </c>
      <c r="O154" s="3">
        <v>631.74699999999996</v>
      </c>
      <c r="P154" s="3">
        <v>421.71</v>
      </c>
      <c r="Q154" s="3">
        <v>150.16800000000001</v>
      </c>
      <c r="R154" s="3">
        <v>280.36799999999999</v>
      </c>
      <c r="S154" s="3">
        <v>35.286000000000001</v>
      </c>
      <c r="T154" s="3">
        <v>334.69299999999998</v>
      </c>
      <c r="U154" s="3">
        <v>72.891999999999996</v>
      </c>
      <c r="V154" s="3">
        <v>38.598999999999997</v>
      </c>
      <c r="W154" s="3">
        <v>199.691</v>
      </c>
      <c r="X154" s="3">
        <v>59.686</v>
      </c>
      <c r="Y154" s="3">
        <v>185.16300000000001</v>
      </c>
      <c r="Z154" s="3">
        <v>58.173999999999999</v>
      </c>
      <c r="AA154" s="3">
        <v>312.00599999999997</v>
      </c>
      <c r="AB154" s="3">
        <v>40.715000000000003</v>
      </c>
      <c r="AC154" s="3">
        <v>120.533</v>
      </c>
      <c r="AD154" s="3">
        <v>81.453000000000003</v>
      </c>
      <c r="AE154" s="3">
        <v>39.674999999999997</v>
      </c>
      <c r="AF154" s="3">
        <v>285.75900000000001</v>
      </c>
      <c r="AG154" s="3">
        <v>524.61800000000005</v>
      </c>
      <c r="AH154" s="3">
        <v>54.787999999999997</v>
      </c>
      <c r="AI154" s="3">
        <v>273.70600000000002</v>
      </c>
      <c r="AJ154" s="3">
        <v>331.75200000000001</v>
      </c>
      <c r="AK154" s="3">
        <v>333.96199999999999</v>
      </c>
      <c r="AL154" s="3">
        <v>94.019000000000005</v>
      </c>
      <c r="AM154" s="3">
        <v>311.88600000000002</v>
      </c>
      <c r="AN154" s="3">
        <v>48.652000000000001</v>
      </c>
      <c r="AO154" s="3">
        <v>47.948</v>
      </c>
    </row>
    <row r="155" spans="1:41" x14ac:dyDescent="0.3">
      <c r="A155" s="3">
        <v>154</v>
      </c>
      <c r="B155" s="51">
        <v>43263.544209143518</v>
      </c>
      <c r="C155" s="3">
        <v>131.01446300000001</v>
      </c>
      <c r="D155" s="3">
        <v>128.57119499999999</v>
      </c>
      <c r="E155" s="3">
        <v>162.76915700000001</v>
      </c>
      <c r="F155" s="3">
        <v>1.8947968100000001</v>
      </c>
      <c r="G155" s="3">
        <v>241.17</v>
      </c>
      <c r="H155" s="3">
        <v>9.8999999999999993E+37</v>
      </c>
      <c r="I155" s="3">
        <v>635.19399999999996</v>
      </c>
      <c r="J155" s="3">
        <v>130.71100000000001</v>
      </c>
      <c r="K155" s="3">
        <v>844.68200000000002</v>
      </c>
      <c r="L155" s="3">
        <v>627.62599999999998</v>
      </c>
      <c r="M155" s="3">
        <v>66.128</v>
      </c>
      <c r="N155" s="3">
        <v>222.6</v>
      </c>
      <c r="O155" s="3">
        <v>630.36099999999999</v>
      </c>
      <c r="P155" s="3">
        <v>294.95400000000001</v>
      </c>
      <c r="Q155" s="3">
        <v>217.65</v>
      </c>
      <c r="R155" s="3">
        <v>288.351</v>
      </c>
      <c r="S155" s="3">
        <v>35.814</v>
      </c>
      <c r="T155" s="3">
        <v>272.226</v>
      </c>
      <c r="U155" s="3">
        <v>74.284000000000006</v>
      </c>
      <c r="V155" s="3">
        <v>38.642000000000003</v>
      </c>
      <c r="W155" s="3">
        <v>198.36600000000001</v>
      </c>
      <c r="X155" s="3">
        <v>62.143000000000001</v>
      </c>
      <c r="Y155" s="3">
        <v>258.78300000000002</v>
      </c>
      <c r="Z155" s="3">
        <v>59.247</v>
      </c>
      <c r="AA155" s="3">
        <v>161.53899999999999</v>
      </c>
      <c r="AB155" s="3">
        <v>41.104999999999997</v>
      </c>
      <c r="AC155" s="3">
        <v>123.90900000000001</v>
      </c>
      <c r="AD155" s="3">
        <v>139.36600000000001</v>
      </c>
      <c r="AE155" s="3">
        <v>40.323999999999998</v>
      </c>
      <c r="AF155" s="3">
        <v>95.021000000000001</v>
      </c>
      <c r="AG155" s="3">
        <v>528.33199999999999</v>
      </c>
      <c r="AH155" s="3">
        <v>56.067999999999998</v>
      </c>
      <c r="AI155" s="3">
        <v>235.54</v>
      </c>
      <c r="AJ155" s="3">
        <v>339.07</v>
      </c>
      <c r="AK155" s="3">
        <v>305.48500000000001</v>
      </c>
      <c r="AL155" s="3">
        <v>96.391999999999996</v>
      </c>
      <c r="AM155" s="3">
        <v>247.57499999999999</v>
      </c>
      <c r="AN155" s="3">
        <v>49.622</v>
      </c>
      <c r="AO155" s="3">
        <v>48.762999999999998</v>
      </c>
    </row>
    <row r="156" spans="1:41" x14ac:dyDescent="0.3">
      <c r="A156" s="3">
        <v>155</v>
      </c>
      <c r="B156" s="51">
        <v>43263.544275925924</v>
      </c>
      <c r="C156" s="3">
        <v>130.87614400000001</v>
      </c>
      <c r="D156" s="3">
        <v>128.593187</v>
      </c>
      <c r="E156" s="3">
        <v>162.662419</v>
      </c>
      <c r="F156" s="3">
        <v>1.8947968100000001</v>
      </c>
      <c r="G156" s="3">
        <v>248.18700000000001</v>
      </c>
      <c r="H156" s="3">
        <v>9.8999999999999993E+37</v>
      </c>
      <c r="I156" s="3">
        <v>632.76099999999997</v>
      </c>
      <c r="J156" s="3">
        <v>81.239000000000004</v>
      </c>
      <c r="K156" s="3">
        <v>704.21900000000005</v>
      </c>
      <c r="L156" s="3">
        <v>628.01199999999994</v>
      </c>
      <c r="M156" s="3">
        <v>70.557000000000002</v>
      </c>
      <c r="N156" s="3">
        <v>315.31200000000001</v>
      </c>
      <c r="O156" s="3">
        <v>620.03599999999994</v>
      </c>
      <c r="P156" s="3">
        <v>213.011</v>
      </c>
      <c r="Q156" s="3">
        <v>302.33</v>
      </c>
      <c r="R156" s="3">
        <v>303.99400000000003</v>
      </c>
      <c r="S156" s="3">
        <v>37.15</v>
      </c>
      <c r="T156" s="3">
        <v>178.80199999999999</v>
      </c>
      <c r="U156" s="3">
        <v>75.412000000000006</v>
      </c>
      <c r="V156" s="3">
        <v>39.301000000000002</v>
      </c>
      <c r="W156" s="3">
        <v>381.28699999999998</v>
      </c>
      <c r="X156" s="3">
        <v>61.323</v>
      </c>
      <c r="Y156" s="3">
        <v>142.042</v>
      </c>
      <c r="Z156" s="3">
        <v>59.710999999999999</v>
      </c>
      <c r="AA156" s="3">
        <v>352.90600000000001</v>
      </c>
      <c r="AB156" s="3">
        <v>41.469000000000001</v>
      </c>
      <c r="AC156" s="3">
        <v>127.214</v>
      </c>
      <c r="AD156" s="3">
        <v>166.596</v>
      </c>
      <c r="AE156" s="3">
        <v>40.930999999999997</v>
      </c>
      <c r="AF156" s="3">
        <v>116.827</v>
      </c>
      <c r="AG156" s="3">
        <v>531.81899999999996</v>
      </c>
      <c r="AH156" s="3">
        <v>57.219000000000001</v>
      </c>
      <c r="AI156" s="3">
        <v>187.572</v>
      </c>
      <c r="AJ156" s="3">
        <v>345.86399999999998</v>
      </c>
      <c r="AK156" s="3">
        <v>175.79599999999999</v>
      </c>
      <c r="AL156" s="3">
        <v>98.706999999999994</v>
      </c>
      <c r="AM156" s="3">
        <v>15.606</v>
      </c>
      <c r="AN156" s="3">
        <v>50.515999999999998</v>
      </c>
      <c r="AO156" s="3">
        <v>49.484999999999999</v>
      </c>
    </row>
    <row r="157" spans="1:41" x14ac:dyDescent="0.3">
      <c r="A157" s="3">
        <v>156</v>
      </c>
      <c r="B157" s="51">
        <v>43263.544342592591</v>
      </c>
      <c r="C157" s="3">
        <v>130.89322999999999</v>
      </c>
      <c r="D157" s="3">
        <v>128.57282499999999</v>
      </c>
      <c r="E157" s="3">
        <v>162.57441399999999</v>
      </c>
      <c r="F157" s="3">
        <v>1.9360218199999999</v>
      </c>
      <c r="G157" s="3">
        <v>249.36699999999999</v>
      </c>
      <c r="H157" s="3">
        <v>9.8999999999999993E+37</v>
      </c>
      <c r="I157" s="3">
        <v>637.06399999999996</v>
      </c>
      <c r="J157" s="3">
        <v>191.49299999999999</v>
      </c>
      <c r="K157" s="3">
        <v>499.12599999999998</v>
      </c>
      <c r="L157" s="3">
        <v>628.99300000000005</v>
      </c>
      <c r="M157" s="3">
        <v>71.608000000000004</v>
      </c>
      <c r="N157" s="3">
        <v>314.24299999999999</v>
      </c>
      <c r="O157" s="3">
        <v>590.87099999999998</v>
      </c>
      <c r="P157" s="3">
        <v>138.70500000000001</v>
      </c>
      <c r="Q157" s="3">
        <v>229.46</v>
      </c>
      <c r="R157" s="3">
        <v>318.76900000000001</v>
      </c>
      <c r="S157" s="3">
        <v>35.284999999999997</v>
      </c>
      <c r="T157" s="3">
        <v>119.247</v>
      </c>
      <c r="U157" s="3">
        <v>76.308000000000007</v>
      </c>
      <c r="V157" s="3">
        <v>39.396000000000001</v>
      </c>
      <c r="W157" s="3">
        <v>321.06900000000002</v>
      </c>
      <c r="X157" s="3">
        <v>60.527000000000001</v>
      </c>
      <c r="Y157" s="3">
        <v>97.084999999999994</v>
      </c>
      <c r="Z157" s="3">
        <v>61.158999999999999</v>
      </c>
      <c r="AA157" s="3">
        <v>380.637</v>
      </c>
      <c r="AB157" s="3">
        <v>41.823999999999998</v>
      </c>
      <c r="AC157" s="3">
        <v>130.57900000000001</v>
      </c>
      <c r="AD157" s="3">
        <v>33.375</v>
      </c>
      <c r="AE157" s="3">
        <v>41.529000000000003</v>
      </c>
      <c r="AF157" s="3">
        <v>113.068</v>
      </c>
      <c r="AG157" s="3">
        <v>535.66399999999999</v>
      </c>
      <c r="AH157" s="3">
        <v>58.396000000000001</v>
      </c>
      <c r="AI157" s="3">
        <v>120.983</v>
      </c>
      <c r="AJ157" s="3">
        <v>352.72699999999998</v>
      </c>
      <c r="AK157" s="3">
        <v>128.446</v>
      </c>
      <c r="AL157" s="3">
        <v>101.128</v>
      </c>
      <c r="AM157" s="3">
        <v>220.84</v>
      </c>
      <c r="AN157" s="3">
        <v>51.469000000000001</v>
      </c>
      <c r="AO157" s="3">
        <v>50.317999999999998</v>
      </c>
    </row>
    <row r="158" spans="1:41" x14ac:dyDescent="0.3">
      <c r="A158" s="3">
        <v>157</v>
      </c>
      <c r="B158" s="51">
        <v>43263.544409374997</v>
      </c>
      <c r="C158" s="3">
        <v>130.72805600000001</v>
      </c>
      <c r="D158" s="3">
        <v>128.53780499999999</v>
      </c>
      <c r="E158" s="3">
        <v>162.52959100000001</v>
      </c>
      <c r="F158" s="3">
        <v>2.0596968599999999</v>
      </c>
      <c r="G158" s="3">
        <v>253.952</v>
      </c>
      <c r="H158" s="3">
        <v>9.8999999999999993E+37</v>
      </c>
      <c r="I158" s="3">
        <v>635.80600000000004</v>
      </c>
      <c r="J158" s="3">
        <v>272.13</v>
      </c>
      <c r="K158" s="3">
        <v>836.35599999999999</v>
      </c>
      <c r="L158" s="3">
        <v>630.95600000000002</v>
      </c>
      <c r="M158" s="3">
        <v>70.855000000000004</v>
      </c>
      <c r="N158" s="3">
        <v>345.29500000000002</v>
      </c>
      <c r="O158" s="3">
        <v>593.22799999999995</v>
      </c>
      <c r="P158" s="3">
        <v>208.566</v>
      </c>
      <c r="Q158" s="3">
        <v>286.56700000000001</v>
      </c>
      <c r="R158" s="3">
        <v>325.09100000000001</v>
      </c>
      <c r="S158" s="3">
        <v>34.567999999999998</v>
      </c>
      <c r="T158" s="3">
        <v>203.63399999999999</v>
      </c>
      <c r="U158" s="3">
        <v>77.281999999999996</v>
      </c>
      <c r="V158" s="3">
        <v>40.036999999999999</v>
      </c>
      <c r="W158" s="3">
        <v>217.53399999999999</v>
      </c>
      <c r="X158" s="3">
        <v>60.252000000000002</v>
      </c>
      <c r="Y158" s="3">
        <v>185.232</v>
      </c>
      <c r="Z158" s="3">
        <v>59.168999999999997</v>
      </c>
      <c r="AA158" s="3">
        <v>231.69499999999999</v>
      </c>
      <c r="AB158" s="3">
        <v>42.084000000000003</v>
      </c>
      <c r="AC158" s="3">
        <v>133.84899999999999</v>
      </c>
      <c r="AD158" s="3">
        <v>90.504000000000005</v>
      </c>
      <c r="AE158" s="3">
        <v>42.067</v>
      </c>
      <c r="AF158" s="3">
        <v>160.29</v>
      </c>
      <c r="AG158" s="3">
        <v>539.38499999999999</v>
      </c>
      <c r="AH158" s="3">
        <v>59.564</v>
      </c>
      <c r="AI158" s="3">
        <v>267.577</v>
      </c>
      <c r="AJ158" s="3">
        <v>359.28699999999998</v>
      </c>
      <c r="AK158" s="3">
        <v>15.561</v>
      </c>
      <c r="AL158" s="3">
        <v>103.36799999999999</v>
      </c>
      <c r="AM158" s="3">
        <v>215.41300000000001</v>
      </c>
      <c r="AN158" s="3">
        <v>52.414999999999999</v>
      </c>
      <c r="AO158" s="3">
        <v>51.04</v>
      </c>
    </row>
    <row r="159" spans="1:41" x14ac:dyDescent="0.3">
      <c r="A159" s="3">
        <v>158</v>
      </c>
      <c r="B159" s="51">
        <v>43263.544467361113</v>
      </c>
      <c r="C159" s="3">
        <v>130.65320800000001</v>
      </c>
      <c r="D159" s="3">
        <v>128.49872099999999</v>
      </c>
      <c r="E159" s="3">
        <v>162.40736200000001</v>
      </c>
      <c r="F159" s="3">
        <v>2.10092188</v>
      </c>
      <c r="G159" s="3">
        <v>248.66800000000001</v>
      </c>
      <c r="H159" s="3">
        <v>9.8999999999999993E+37</v>
      </c>
      <c r="I159" s="3">
        <v>638.28899999999999</v>
      </c>
      <c r="J159" s="3">
        <v>344.58300000000003</v>
      </c>
      <c r="K159" s="3">
        <v>545.62199999999996</v>
      </c>
      <c r="L159" s="3">
        <v>631.15800000000002</v>
      </c>
      <c r="M159" s="3">
        <v>69.111000000000004</v>
      </c>
      <c r="N159" s="3">
        <v>338.21100000000001</v>
      </c>
      <c r="O159" s="3">
        <v>596.68700000000001</v>
      </c>
      <c r="P159" s="3">
        <v>138.071</v>
      </c>
      <c r="Q159" s="3">
        <v>226.32</v>
      </c>
      <c r="R159" s="3">
        <v>332.02199999999999</v>
      </c>
      <c r="S159" s="3">
        <v>33.936</v>
      </c>
      <c r="T159" s="3">
        <v>275.471</v>
      </c>
      <c r="U159" s="3">
        <v>78</v>
      </c>
      <c r="V159" s="3">
        <v>41.234000000000002</v>
      </c>
      <c r="W159" s="3">
        <v>281.779</v>
      </c>
      <c r="X159" s="3">
        <v>60.131999999999998</v>
      </c>
      <c r="Y159" s="3">
        <v>101.645</v>
      </c>
      <c r="Z159" s="3">
        <v>57.037999999999997</v>
      </c>
      <c r="AA159" s="3">
        <v>316.858</v>
      </c>
      <c r="AB159" s="3">
        <v>42.448</v>
      </c>
      <c r="AC159" s="3">
        <v>136.69900000000001</v>
      </c>
      <c r="AD159" s="3">
        <v>10.096</v>
      </c>
      <c r="AE159" s="3">
        <v>42.639000000000003</v>
      </c>
      <c r="AF159" s="3">
        <v>295.76799999999997</v>
      </c>
      <c r="AG159" s="3">
        <v>541.82000000000005</v>
      </c>
      <c r="AH159" s="3">
        <v>60.51</v>
      </c>
      <c r="AI159" s="3">
        <v>202.48</v>
      </c>
      <c r="AJ159" s="3">
        <v>365.33300000000003</v>
      </c>
      <c r="AK159" s="3">
        <v>125.001</v>
      </c>
      <c r="AL159" s="3">
        <v>105.316</v>
      </c>
      <c r="AM159" s="3">
        <v>122.63200000000001</v>
      </c>
      <c r="AN159" s="3">
        <v>53.204999999999998</v>
      </c>
      <c r="AO159" s="3">
        <v>51.761000000000003</v>
      </c>
    </row>
    <row r="160" spans="1:41" x14ac:dyDescent="0.3">
      <c r="A160" s="3">
        <v>159</v>
      </c>
      <c r="B160" s="51">
        <v>43263.544536689813</v>
      </c>
      <c r="C160" s="3">
        <v>130.15607700000001</v>
      </c>
      <c r="D160" s="3">
        <v>128.32280700000001</v>
      </c>
      <c r="E160" s="3">
        <v>162.37476799999999</v>
      </c>
      <c r="F160" s="3">
        <v>2.1421468899999998</v>
      </c>
      <c r="G160" s="3">
        <v>259.36599999999999</v>
      </c>
      <c r="H160" s="3">
        <v>9.8999999999999993E+37</v>
      </c>
      <c r="I160" s="3">
        <v>647.90300000000002</v>
      </c>
      <c r="J160" s="3">
        <v>288.238</v>
      </c>
      <c r="K160" s="3">
        <v>845.04100000000005</v>
      </c>
      <c r="L160" s="3">
        <v>630.88900000000001</v>
      </c>
      <c r="M160" s="3">
        <v>65.724999999999994</v>
      </c>
      <c r="N160" s="3">
        <v>313.86700000000002</v>
      </c>
      <c r="O160" s="3">
        <v>598.375</v>
      </c>
      <c r="P160" s="3">
        <v>127.134</v>
      </c>
      <c r="Q160" s="3">
        <v>395.59899999999999</v>
      </c>
      <c r="R160" s="3">
        <v>336.221</v>
      </c>
      <c r="S160" s="3">
        <v>34.637999999999998</v>
      </c>
      <c r="T160" s="3">
        <v>153.65299999999999</v>
      </c>
      <c r="U160" s="3">
        <v>78.921999999999997</v>
      </c>
      <c r="V160" s="3">
        <v>41.39</v>
      </c>
      <c r="W160" s="3">
        <v>267.24799999999999</v>
      </c>
      <c r="X160" s="3">
        <v>60.252000000000002</v>
      </c>
      <c r="Y160" s="3">
        <v>263.50799999999998</v>
      </c>
      <c r="Z160" s="3">
        <v>58.378</v>
      </c>
      <c r="AA160" s="3">
        <v>216.59800000000001</v>
      </c>
      <c r="AB160" s="3">
        <v>42.985999999999997</v>
      </c>
      <c r="AC160" s="3">
        <v>140.36000000000001</v>
      </c>
      <c r="AD160" s="3">
        <v>34.340000000000003</v>
      </c>
      <c r="AE160" s="3">
        <v>43.384999999999998</v>
      </c>
      <c r="AF160" s="3">
        <v>297.77499999999998</v>
      </c>
      <c r="AG160" s="3">
        <v>544.48800000000006</v>
      </c>
      <c r="AH160" s="3">
        <v>61.741</v>
      </c>
      <c r="AI160" s="3">
        <v>178.08099999999999</v>
      </c>
      <c r="AJ160" s="3">
        <v>372.387</v>
      </c>
      <c r="AK160" s="3">
        <v>231.607</v>
      </c>
      <c r="AL160" s="3">
        <v>107.849</v>
      </c>
      <c r="AM160" s="3">
        <v>165.34299999999999</v>
      </c>
      <c r="AN160" s="3">
        <v>54.185000000000002</v>
      </c>
      <c r="AO160" s="3">
        <v>52.637999999999998</v>
      </c>
    </row>
    <row r="161" spans="1:41" x14ac:dyDescent="0.3">
      <c r="A161" s="3">
        <v>160</v>
      </c>
      <c r="B161" s="51">
        <v>43263.544603472219</v>
      </c>
      <c r="C161" s="3">
        <v>130.59787900000001</v>
      </c>
      <c r="D161" s="3">
        <v>128.49464699999999</v>
      </c>
      <c r="E161" s="3">
        <v>162.29410100000001</v>
      </c>
      <c r="F161" s="3">
        <v>2.10092188</v>
      </c>
      <c r="G161" s="3">
        <v>273.97399999999999</v>
      </c>
      <c r="H161" s="3">
        <v>1263.0239999999999</v>
      </c>
      <c r="I161" s="3">
        <v>651.42600000000004</v>
      </c>
      <c r="J161" s="3">
        <v>271.983</v>
      </c>
      <c r="K161" s="3">
        <v>453.88600000000002</v>
      </c>
      <c r="L161" s="3">
        <v>636.99</v>
      </c>
      <c r="M161" s="3">
        <v>69.668000000000006</v>
      </c>
      <c r="N161" s="3">
        <v>274.649</v>
      </c>
      <c r="O161" s="3">
        <v>599.18600000000004</v>
      </c>
      <c r="P161" s="3">
        <v>69.513999999999996</v>
      </c>
      <c r="Q161" s="3">
        <v>259.358</v>
      </c>
      <c r="R161" s="3">
        <v>352.56700000000001</v>
      </c>
      <c r="S161" s="3">
        <v>34.56</v>
      </c>
      <c r="T161" s="3">
        <v>241.011</v>
      </c>
      <c r="U161" s="3">
        <v>80.111000000000004</v>
      </c>
      <c r="V161" s="3">
        <v>41.99</v>
      </c>
      <c r="W161" s="3">
        <v>296.17200000000003</v>
      </c>
      <c r="X161" s="3">
        <v>60.587000000000003</v>
      </c>
      <c r="Y161" s="3">
        <v>139.471</v>
      </c>
      <c r="Z161" s="3">
        <v>57.906999999999996</v>
      </c>
      <c r="AA161" s="3">
        <v>318.01100000000002</v>
      </c>
      <c r="AB161" s="3">
        <v>43.116999999999997</v>
      </c>
      <c r="AC161" s="3">
        <v>144.048</v>
      </c>
      <c r="AD161" s="3">
        <v>173.71799999999999</v>
      </c>
      <c r="AE161" s="3">
        <v>43.95</v>
      </c>
      <c r="AF161" s="3">
        <v>146.86500000000001</v>
      </c>
      <c r="AG161" s="3">
        <v>547.48299999999995</v>
      </c>
      <c r="AH161" s="3">
        <v>62.792999999999999</v>
      </c>
      <c r="AI161" s="3">
        <v>232.25</v>
      </c>
      <c r="AJ161" s="3">
        <v>379.548</v>
      </c>
      <c r="AK161" s="3">
        <v>-85.525999999999996</v>
      </c>
      <c r="AL161" s="3">
        <v>110.254</v>
      </c>
      <c r="AM161" s="3">
        <v>-43.164999999999999</v>
      </c>
      <c r="AN161" s="3">
        <v>55.088000000000001</v>
      </c>
      <c r="AO161" s="3">
        <v>53.438000000000002</v>
      </c>
    </row>
    <row r="162" spans="1:41" x14ac:dyDescent="0.3">
      <c r="A162" s="3">
        <v>161</v>
      </c>
      <c r="B162" s="51">
        <v>43263.544670138886</v>
      </c>
      <c r="C162" s="3">
        <v>130.54743400000001</v>
      </c>
      <c r="D162" s="3">
        <v>128.46613600000001</v>
      </c>
      <c r="E162" s="3">
        <v>162.264769</v>
      </c>
      <c r="F162" s="3">
        <v>2.10092188</v>
      </c>
      <c r="G162" s="3">
        <v>277.79899999999998</v>
      </c>
      <c r="H162" s="3">
        <v>9.8999999999999993E+37</v>
      </c>
      <c r="I162" s="3">
        <v>653.59900000000005</v>
      </c>
      <c r="J162" s="3">
        <v>142.58699999999999</v>
      </c>
      <c r="K162" s="3">
        <v>789.90800000000002</v>
      </c>
      <c r="L162" s="3">
        <v>635.19399999999996</v>
      </c>
      <c r="M162" s="3">
        <v>70.385999999999996</v>
      </c>
      <c r="N162" s="3">
        <v>505.53</v>
      </c>
      <c r="O162" s="3">
        <v>597.08000000000004</v>
      </c>
      <c r="P162" s="3">
        <v>169.154</v>
      </c>
      <c r="Q162" s="3">
        <v>206.429</v>
      </c>
      <c r="R162" s="3">
        <v>370.26600000000002</v>
      </c>
      <c r="S162" s="3">
        <v>36.057000000000002</v>
      </c>
      <c r="T162" s="3">
        <v>273.21199999999999</v>
      </c>
      <c r="U162" s="3">
        <v>80.998999999999995</v>
      </c>
      <c r="V162" s="3">
        <v>42.198</v>
      </c>
      <c r="W162" s="3">
        <v>265.24</v>
      </c>
      <c r="X162" s="3">
        <v>61.066000000000003</v>
      </c>
      <c r="Y162" s="3">
        <v>152.28299999999999</v>
      </c>
      <c r="Z162" s="3">
        <v>57.906999999999996</v>
      </c>
      <c r="AA162" s="3">
        <v>350.15699999999998</v>
      </c>
      <c r="AB162" s="3">
        <v>43.082000000000001</v>
      </c>
      <c r="AC162" s="3">
        <v>147.78</v>
      </c>
      <c r="AD162" s="3">
        <v>157.256</v>
      </c>
      <c r="AE162" s="3">
        <v>44.539000000000001</v>
      </c>
      <c r="AF162" s="3">
        <v>98.087999999999994</v>
      </c>
      <c r="AG162" s="3">
        <v>548.93299999999999</v>
      </c>
      <c r="AH162" s="3">
        <v>63.819000000000003</v>
      </c>
      <c r="AI162" s="3">
        <v>211.66200000000001</v>
      </c>
      <c r="AJ162" s="3">
        <v>386.63600000000002</v>
      </c>
      <c r="AK162" s="3">
        <v>83.494</v>
      </c>
      <c r="AL162" s="3">
        <v>112.678</v>
      </c>
      <c r="AM162" s="3">
        <v>95.037999999999997</v>
      </c>
      <c r="AN162" s="3">
        <v>56.067999999999998</v>
      </c>
      <c r="AO162" s="3">
        <v>54.296999999999997</v>
      </c>
    </row>
    <row r="163" spans="1:41" x14ac:dyDescent="0.3">
      <c r="A163" s="3">
        <v>162</v>
      </c>
      <c r="B163" s="51">
        <v>43263.544736689815</v>
      </c>
      <c r="C163" s="3">
        <v>130.453047</v>
      </c>
      <c r="D163" s="3">
        <v>128.40505999999999</v>
      </c>
      <c r="E163" s="3">
        <v>162.15476000000001</v>
      </c>
      <c r="F163" s="3">
        <v>2.0596968599999999</v>
      </c>
      <c r="G163" s="3">
        <v>272.40699999999998</v>
      </c>
      <c r="H163" s="3">
        <v>9.8999999999999993E+37</v>
      </c>
      <c r="I163" s="3">
        <v>654.56600000000003</v>
      </c>
      <c r="J163" s="3">
        <v>45.518999999999998</v>
      </c>
      <c r="K163" s="3">
        <v>897.09799999999996</v>
      </c>
      <c r="L163" s="3">
        <v>637.88699999999994</v>
      </c>
      <c r="M163" s="3">
        <v>70.478999999999999</v>
      </c>
      <c r="N163" s="3">
        <v>459.97899999999998</v>
      </c>
      <c r="O163" s="3">
        <v>599.07600000000002</v>
      </c>
      <c r="P163" s="3">
        <v>106.35</v>
      </c>
      <c r="Q163" s="3">
        <v>399.75799999999998</v>
      </c>
      <c r="R163" s="3">
        <v>380.029</v>
      </c>
      <c r="S163" s="3">
        <v>35.545000000000002</v>
      </c>
      <c r="T163" s="3">
        <v>255.18899999999999</v>
      </c>
      <c r="U163" s="3">
        <v>81.980999999999995</v>
      </c>
      <c r="V163" s="3">
        <v>42.188000000000002</v>
      </c>
      <c r="W163" s="3">
        <v>329.16399999999999</v>
      </c>
      <c r="X163" s="3">
        <v>61.433</v>
      </c>
      <c r="Y163" s="3">
        <v>126.10299999999999</v>
      </c>
      <c r="Z163" s="3">
        <v>57.45</v>
      </c>
      <c r="AA163" s="3">
        <v>120.931</v>
      </c>
      <c r="AB163" s="3">
        <v>43.540999999999997</v>
      </c>
      <c r="AC163" s="3">
        <v>151.77699999999999</v>
      </c>
      <c r="AD163" s="3">
        <v>253.55</v>
      </c>
      <c r="AE163" s="3">
        <v>45.223999999999997</v>
      </c>
      <c r="AF163" s="3">
        <v>83.006</v>
      </c>
      <c r="AG163" s="3">
        <v>550.45899999999995</v>
      </c>
      <c r="AH163" s="3">
        <v>64.802000000000007</v>
      </c>
      <c r="AI163" s="3">
        <v>137.82499999999999</v>
      </c>
      <c r="AJ163" s="3">
        <v>392.73599999999999</v>
      </c>
      <c r="AK163" s="3">
        <v>131.10300000000001</v>
      </c>
      <c r="AL163" s="3">
        <v>115.099</v>
      </c>
      <c r="AM163" s="3">
        <v>288.73700000000002</v>
      </c>
      <c r="AN163" s="3">
        <v>56.951999999999998</v>
      </c>
      <c r="AO163" s="3">
        <v>55.13</v>
      </c>
    </row>
    <row r="164" spans="1:41" x14ac:dyDescent="0.3">
      <c r="A164" s="3">
        <v>163</v>
      </c>
      <c r="B164" s="51">
        <v>43263.544803356483</v>
      </c>
      <c r="C164" s="3">
        <v>130.38958700000001</v>
      </c>
      <c r="D164" s="3">
        <v>128.343974</v>
      </c>
      <c r="E164" s="3">
        <v>162.089574</v>
      </c>
      <c r="F164" s="3">
        <v>2.10092188</v>
      </c>
      <c r="G164" s="3">
        <v>251.52</v>
      </c>
      <c r="H164" s="3">
        <v>1116.7360000000001</v>
      </c>
      <c r="I164" s="3">
        <v>653.79200000000003</v>
      </c>
      <c r="J164" s="3">
        <v>21.31</v>
      </c>
      <c r="K164" s="3">
        <v>565.66899999999998</v>
      </c>
      <c r="L164" s="3">
        <v>639.49800000000005</v>
      </c>
      <c r="M164" s="3">
        <v>70.820999999999998</v>
      </c>
      <c r="N164" s="3">
        <v>360.18400000000003</v>
      </c>
      <c r="O164" s="3">
        <v>597.95699999999999</v>
      </c>
      <c r="P164" s="3">
        <v>155.423</v>
      </c>
      <c r="Q164" s="3">
        <v>296.00900000000001</v>
      </c>
      <c r="R164" s="3">
        <v>393.54399999999998</v>
      </c>
      <c r="S164" s="3">
        <v>34.761000000000003</v>
      </c>
      <c r="T164" s="3">
        <v>235.40700000000001</v>
      </c>
      <c r="U164" s="3">
        <v>82.801000000000002</v>
      </c>
      <c r="V164" s="3">
        <v>42.795000000000002</v>
      </c>
      <c r="W164" s="3">
        <v>367.34800000000001</v>
      </c>
      <c r="X164" s="3">
        <v>61.758000000000003</v>
      </c>
      <c r="Y164" s="3">
        <v>244.94</v>
      </c>
      <c r="Z164" s="3">
        <v>56.762999999999998</v>
      </c>
      <c r="AA164" s="3">
        <v>201.55699999999999</v>
      </c>
      <c r="AB164" s="3">
        <v>43.853000000000002</v>
      </c>
      <c r="AC164" s="3">
        <v>156.04300000000001</v>
      </c>
      <c r="AD164" s="3">
        <v>224.8</v>
      </c>
      <c r="AE164" s="3">
        <v>45.795999999999999</v>
      </c>
      <c r="AF164" s="3">
        <v>212.02500000000001</v>
      </c>
      <c r="AG164" s="3">
        <v>552.27599999999995</v>
      </c>
      <c r="AH164" s="3">
        <v>65.777000000000001</v>
      </c>
      <c r="AI164" s="3">
        <v>141.89099999999999</v>
      </c>
      <c r="AJ164" s="3">
        <v>397.61900000000003</v>
      </c>
      <c r="AK164" s="3">
        <v>68.872</v>
      </c>
      <c r="AL164" s="3">
        <v>117.529</v>
      </c>
      <c r="AM164" s="3">
        <v>193.60900000000001</v>
      </c>
      <c r="AN164" s="3">
        <v>57.88</v>
      </c>
      <c r="AO164" s="3">
        <v>55.988999999999997</v>
      </c>
    </row>
    <row r="165" spans="1:41" x14ac:dyDescent="0.3">
      <c r="A165" s="3">
        <v>164</v>
      </c>
      <c r="B165" s="51">
        <v>43263.544870138889</v>
      </c>
      <c r="C165" s="3">
        <v>130.22360800000001</v>
      </c>
      <c r="D165" s="3">
        <v>128.33828</v>
      </c>
      <c r="E165" s="3">
        <v>161.989349</v>
      </c>
      <c r="F165" s="3">
        <v>2.0596968599999999</v>
      </c>
      <c r="G165" s="3">
        <v>268.02699999999999</v>
      </c>
      <c r="H165" s="3">
        <v>555.16200000000003</v>
      </c>
      <c r="I165" s="3">
        <v>654.6</v>
      </c>
      <c r="J165" s="3">
        <v>81.11</v>
      </c>
      <c r="K165" s="3">
        <v>531.55999999999995</v>
      </c>
      <c r="L165" s="3">
        <v>643.06200000000001</v>
      </c>
      <c r="M165" s="3">
        <v>72.001000000000005</v>
      </c>
      <c r="N165" s="3">
        <v>308.34699999999998</v>
      </c>
      <c r="O165" s="3">
        <v>598.07399999999996</v>
      </c>
      <c r="P165" s="3">
        <v>179.36199999999999</v>
      </c>
      <c r="Q165" s="3">
        <v>110.55500000000001</v>
      </c>
      <c r="R165" s="3">
        <v>397.24900000000002</v>
      </c>
      <c r="S165" s="3">
        <v>34.848999999999997</v>
      </c>
      <c r="T165" s="3">
        <v>281.55500000000001</v>
      </c>
      <c r="U165" s="3">
        <v>84.305000000000007</v>
      </c>
      <c r="V165" s="3">
        <v>43.749000000000002</v>
      </c>
      <c r="W165" s="3">
        <v>205.905</v>
      </c>
      <c r="X165" s="3">
        <v>62.322000000000003</v>
      </c>
      <c r="Y165" s="3">
        <v>403.10899999999998</v>
      </c>
      <c r="Z165" s="3">
        <v>59.41</v>
      </c>
      <c r="AA165" s="3">
        <v>270.46800000000002</v>
      </c>
      <c r="AB165" s="3">
        <v>44.374000000000002</v>
      </c>
      <c r="AC165" s="3">
        <v>160.64400000000001</v>
      </c>
      <c r="AD165" s="3">
        <v>184.25399999999999</v>
      </c>
      <c r="AE165" s="3">
        <v>46.542000000000002</v>
      </c>
      <c r="AF165" s="3">
        <v>22.582000000000001</v>
      </c>
      <c r="AG165" s="3">
        <v>554.22799999999995</v>
      </c>
      <c r="AH165" s="3">
        <v>66.683000000000007</v>
      </c>
      <c r="AI165" s="3">
        <v>183.88</v>
      </c>
      <c r="AJ165" s="3">
        <v>402.40199999999999</v>
      </c>
      <c r="AK165" s="3">
        <v>153.06899999999999</v>
      </c>
      <c r="AL165" s="3">
        <v>119.872</v>
      </c>
      <c r="AM165" s="3">
        <v>312.32900000000001</v>
      </c>
      <c r="AN165" s="3">
        <v>58.774000000000001</v>
      </c>
      <c r="AO165" s="3">
        <v>56.9</v>
      </c>
    </row>
    <row r="166" spans="1:41" x14ac:dyDescent="0.3">
      <c r="A166" s="3">
        <v>165</v>
      </c>
      <c r="B166" s="51">
        <v>43263.54493935185</v>
      </c>
      <c r="C166" s="3">
        <v>130.38145599999999</v>
      </c>
      <c r="D166" s="3">
        <v>128.354568</v>
      </c>
      <c r="E166" s="3">
        <v>161.950233</v>
      </c>
      <c r="F166" s="3">
        <v>2.1421468899999998</v>
      </c>
      <c r="G166" s="3">
        <v>286.53300000000002</v>
      </c>
      <c r="H166" s="3">
        <v>9.8999999999999993E+37</v>
      </c>
      <c r="I166" s="3">
        <v>657.851</v>
      </c>
      <c r="J166" s="3">
        <v>117.095</v>
      </c>
      <c r="K166" s="3">
        <v>837.47500000000002</v>
      </c>
      <c r="L166" s="3">
        <v>646.25599999999997</v>
      </c>
      <c r="M166" s="3">
        <v>71.146000000000001</v>
      </c>
      <c r="N166" s="3">
        <v>305.08199999999999</v>
      </c>
      <c r="O166" s="3">
        <v>600.28</v>
      </c>
      <c r="P166" s="3">
        <v>91.07</v>
      </c>
      <c r="Q166" s="3">
        <v>417.39800000000002</v>
      </c>
      <c r="R166" s="3">
        <v>397.87200000000001</v>
      </c>
      <c r="S166" s="3">
        <v>35.960999999999999</v>
      </c>
      <c r="T166" s="3">
        <v>229.953</v>
      </c>
      <c r="U166" s="3">
        <v>87.146000000000001</v>
      </c>
      <c r="V166" s="3">
        <v>43.697000000000003</v>
      </c>
      <c r="W166" s="3">
        <v>246.06</v>
      </c>
      <c r="X166" s="3">
        <v>62.887</v>
      </c>
      <c r="Y166" s="3">
        <v>318.10399999999998</v>
      </c>
      <c r="Z166" s="3">
        <v>60.2</v>
      </c>
      <c r="AA166" s="3">
        <v>106.264</v>
      </c>
      <c r="AB166" s="3">
        <v>44.546999999999997</v>
      </c>
      <c r="AC166" s="3">
        <v>165.57400000000001</v>
      </c>
      <c r="AD166" s="3">
        <v>337.24200000000002</v>
      </c>
      <c r="AE166" s="3">
        <v>47.235999999999997</v>
      </c>
      <c r="AF166" s="3">
        <v>168.238</v>
      </c>
      <c r="AG166" s="3">
        <v>556.73</v>
      </c>
      <c r="AH166" s="3">
        <v>67.658000000000001</v>
      </c>
      <c r="AI166" s="3">
        <v>209.18700000000001</v>
      </c>
      <c r="AJ166" s="3">
        <v>407.61700000000002</v>
      </c>
      <c r="AK166" s="3">
        <v>243.41800000000001</v>
      </c>
      <c r="AL166" s="3">
        <v>122.146</v>
      </c>
      <c r="AM166" s="3">
        <v>220.53899999999999</v>
      </c>
      <c r="AN166" s="3">
        <v>59.598999999999997</v>
      </c>
      <c r="AO166" s="3">
        <v>57.656999999999996</v>
      </c>
    </row>
    <row r="167" spans="1:41" x14ac:dyDescent="0.3">
      <c r="A167" s="3">
        <v>166</v>
      </c>
      <c r="B167" s="51">
        <v>43263.545006134256</v>
      </c>
      <c r="C167" s="3">
        <v>130.164208</v>
      </c>
      <c r="D167" s="3">
        <v>128.30489</v>
      </c>
      <c r="E167" s="3">
        <v>161.712298</v>
      </c>
      <c r="F167" s="3">
        <v>2.1833719</v>
      </c>
      <c r="G167" s="3">
        <v>297.947</v>
      </c>
      <c r="H167" s="3">
        <v>9.8999999999999993E+37</v>
      </c>
      <c r="I167" s="3">
        <v>659.83900000000006</v>
      </c>
      <c r="J167" s="3">
        <v>104.575</v>
      </c>
      <c r="K167" s="3">
        <v>444.19099999999997</v>
      </c>
      <c r="L167" s="3">
        <v>649.71900000000005</v>
      </c>
      <c r="M167" s="3">
        <v>75.350999999999999</v>
      </c>
      <c r="N167" s="3">
        <v>318.13799999999998</v>
      </c>
      <c r="O167" s="3">
        <v>596.65300000000002</v>
      </c>
      <c r="P167" s="3">
        <v>219.267</v>
      </c>
      <c r="Q167" s="3">
        <v>244.8</v>
      </c>
      <c r="R167" s="3">
        <v>403.09199999999998</v>
      </c>
      <c r="S167" s="3">
        <v>37.869</v>
      </c>
      <c r="T167" s="3">
        <v>192.684</v>
      </c>
      <c r="U167" s="3">
        <v>90.212999999999994</v>
      </c>
      <c r="V167" s="3">
        <v>43.472000000000001</v>
      </c>
      <c r="W167" s="3">
        <v>363.3</v>
      </c>
      <c r="X167" s="3">
        <v>63.844000000000001</v>
      </c>
      <c r="Y167" s="3">
        <v>148.91499999999999</v>
      </c>
      <c r="Z167" s="3">
        <v>61.194000000000003</v>
      </c>
      <c r="AA167" s="3">
        <v>346.05900000000003</v>
      </c>
      <c r="AB167" s="3">
        <v>44.773000000000003</v>
      </c>
      <c r="AC167" s="3">
        <v>170.83099999999999</v>
      </c>
      <c r="AD167" s="3">
        <v>411.49900000000002</v>
      </c>
      <c r="AE167" s="3">
        <v>47.911999999999999</v>
      </c>
      <c r="AF167" s="3">
        <v>97.632999999999996</v>
      </c>
      <c r="AG167" s="3">
        <v>558.78099999999995</v>
      </c>
      <c r="AH167" s="3">
        <v>68.53</v>
      </c>
      <c r="AI167" s="3">
        <v>92.200999999999993</v>
      </c>
      <c r="AJ167" s="3">
        <v>412.76</v>
      </c>
      <c r="AK167" s="3">
        <v>75.897999999999996</v>
      </c>
      <c r="AL167" s="3">
        <v>124.599</v>
      </c>
      <c r="AM167" s="3">
        <v>142.36600000000001</v>
      </c>
      <c r="AN167" s="3">
        <v>60.561</v>
      </c>
      <c r="AO167" s="3">
        <v>58.463999999999999</v>
      </c>
    </row>
    <row r="168" spans="1:41" x14ac:dyDescent="0.3">
      <c r="A168" s="3">
        <v>167</v>
      </c>
      <c r="B168" s="51">
        <v>43263.545072800924</v>
      </c>
      <c r="C168" s="3">
        <v>130.13247799999999</v>
      </c>
      <c r="D168" s="3">
        <v>128.34886299999999</v>
      </c>
      <c r="E168" s="3">
        <v>161.716374</v>
      </c>
      <c r="F168" s="3">
        <v>2.26582193</v>
      </c>
      <c r="G168" s="3">
        <v>288.91000000000003</v>
      </c>
      <c r="H168" s="3">
        <v>9.8999999999999993E+37</v>
      </c>
      <c r="I168" s="3">
        <v>661.87699999999995</v>
      </c>
      <c r="J168" s="3">
        <v>45.137</v>
      </c>
      <c r="K168" s="3">
        <v>866.30399999999997</v>
      </c>
      <c r="L168" s="3">
        <v>655.62800000000004</v>
      </c>
      <c r="M168" s="3">
        <v>81.007000000000005</v>
      </c>
      <c r="N168" s="3">
        <v>377.34100000000001</v>
      </c>
      <c r="O168" s="3">
        <v>600.33000000000004</v>
      </c>
      <c r="P168" s="3">
        <v>190.07</v>
      </c>
      <c r="Q168" s="3">
        <v>234.19300000000001</v>
      </c>
      <c r="R168" s="3">
        <v>412.995</v>
      </c>
      <c r="S168" s="3">
        <v>36.914999999999999</v>
      </c>
      <c r="T168" s="3">
        <v>271.73099999999999</v>
      </c>
      <c r="U168" s="3">
        <v>91.944000000000003</v>
      </c>
      <c r="V168" s="3">
        <v>43.715000000000003</v>
      </c>
      <c r="W168" s="3">
        <v>288.048</v>
      </c>
      <c r="X168" s="3">
        <v>64.665000000000006</v>
      </c>
      <c r="Y168" s="3">
        <v>223.06700000000001</v>
      </c>
      <c r="Z168" s="3">
        <v>63.143000000000001</v>
      </c>
      <c r="AA168" s="3">
        <v>244.97499999999999</v>
      </c>
      <c r="AB168" s="3">
        <v>45.414000000000001</v>
      </c>
      <c r="AC168" s="3">
        <v>176.64</v>
      </c>
      <c r="AD168" s="3">
        <v>262.65499999999997</v>
      </c>
      <c r="AE168" s="3">
        <v>48.512999999999998</v>
      </c>
      <c r="AF168" s="3">
        <v>159.458</v>
      </c>
      <c r="AG168" s="3">
        <v>561.09900000000005</v>
      </c>
      <c r="AH168" s="3">
        <v>69.47</v>
      </c>
      <c r="AI168" s="3">
        <v>216.66800000000001</v>
      </c>
      <c r="AJ168" s="3">
        <v>417.29700000000003</v>
      </c>
      <c r="AK168" s="3">
        <v>130.42099999999999</v>
      </c>
      <c r="AL168" s="3">
        <v>126.959</v>
      </c>
      <c r="AM168" s="3">
        <v>225.86</v>
      </c>
      <c r="AN168" s="3">
        <v>61.518999999999998</v>
      </c>
      <c r="AO168" s="3">
        <v>59.289000000000001</v>
      </c>
    </row>
    <row r="169" spans="1:41" x14ac:dyDescent="0.3">
      <c r="A169" s="3">
        <v>168</v>
      </c>
      <c r="B169" s="51">
        <v>43263.54513958333</v>
      </c>
      <c r="C169" s="3">
        <v>130.09017399999999</v>
      </c>
      <c r="D169" s="3">
        <v>128.21854300000001</v>
      </c>
      <c r="E169" s="3">
        <v>161.55584500000001</v>
      </c>
      <c r="F169" s="3">
        <v>2.34827195</v>
      </c>
      <c r="G169" s="3">
        <v>281.79599999999999</v>
      </c>
      <c r="H169" s="3">
        <v>9.8999999999999993E+37</v>
      </c>
      <c r="I169" s="3">
        <v>668.52300000000002</v>
      </c>
      <c r="J169" s="3">
        <v>50.454999999999998</v>
      </c>
      <c r="K169" s="3">
        <v>672.20299999999997</v>
      </c>
      <c r="L169" s="3">
        <v>659.19899999999996</v>
      </c>
      <c r="M169" s="3">
        <v>79.555000000000007</v>
      </c>
      <c r="N169" s="3">
        <v>387.43700000000001</v>
      </c>
      <c r="O169" s="3">
        <v>615.31899999999996</v>
      </c>
      <c r="P169" s="3">
        <v>124.039</v>
      </c>
      <c r="Q169" s="3">
        <v>380.99099999999999</v>
      </c>
      <c r="R169" s="3">
        <v>414.524</v>
      </c>
      <c r="S169" s="3">
        <v>36.637999999999998</v>
      </c>
      <c r="T169" s="3">
        <v>200.721</v>
      </c>
      <c r="U169" s="3">
        <v>93.811999999999998</v>
      </c>
      <c r="V169" s="3">
        <v>44.043999999999997</v>
      </c>
      <c r="W169" s="3">
        <v>287.911</v>
      </c>
      <c r="X169" s="3">
        <v>65.537000000000006</v>
      </c>
      <c r="Y169" s="3">
        <v>367.90699999999998</v>
      </c>
      <c r="Z169" s="3">
        <v>61.484000000000002</v>
      </c>
      <c r="AA169" s="3">
        <v>240.773</v>
      </c>
      <c r="AB169" s="3">
        <v>46.107999999999997</v>
      </c>
      <c r="AC169" s="3">
        <v>182.97300000000001</v>
      </c>
      <c r="AD169" s="3">
        <v>225.22399999999999</v>
      </c>
      <c r="AE169" s="3">
        <v>49.218000000000004</v>
      </c>
      <c r="AF169" s="3">
        <v>41.597999999999999</v>
      </c>
      <c r="AG169" s="3">
        <v>562.75</v>
      </c>
      <c r="AH169" s="3">
        <v>70.325000000000003</v>
      </c>
      <c r="AI169" s="3">
        <v>162.41399999999999</v>
      </c>
      <c r="AJ169" s="3">
        <v>422.178</v>
      </c>
      <c r="AK169" s="3">
        <v>357.47399999999999</v>
      </c>
      <c r="AL169" s="3">
        <v>129.35499999999999</v>
      </c>
      <c r="AM169" s="3">
        <v>202.8</v>
      </c>
      <c r="AN169" s="3">
        <v>62.408000000000001</v>
      </c>
      <c r="AO169" s="3">
        <v>60.08</v>
      </c>
    </row>
    <row r="170" spans="1:41" x14ac:dyDescent="0.3">
      <c r="A170" s="3">
        <v>169</v>
      </c>
      <c r="B170" s="51">
        <v>43263.545206365743</v>
      </c>
      <c r="C170" s="3">
        <v>129.91930099999999</v>
      </c>
      <c r="D170" s="3">
        <v>128.132216</v>
      </c>
      <c r="E170" s="3">
        <v>161.62103099999999</v>
      </c>
      <c r="F170" s="3">
        <v>2.3894969700000002</v>
      </c>
      <c r="G170" s="3">
        <v>316.37900000000002</v>
      </c>
      <c r="H170" s="3">
        <v>9.8999999999999993E+37</v>
      </c>
      <c r="I170" s="3">
        <v>670.86900000000003</v>
      </c>
      <c r="J170" s="3">
        <v>192.488</v>
      </c>
      <c r="K170" s="3">
        <v>635.82299999999998</v>
      </c>
      <c r="L170" s="3">
        <v>663.76400000000001</v>
      </c>
      <c r="M170" s="3">
        <v>75.350999999999999</v>
      </c>
      <c r="N170" s="3">
        <v>227.80500000000001</v>
      </c>
      <c r="O170" s="3">
        <v>625.37099999999998</v>
      </c>
      <c r="P170" s="3">
        <v>93.040999999999997</v>
      </c>
      <c r="Q170" s="3">
        <v>232.66200000000001</v>
      </c>
      <c r="R170" s="3">
        <v>423.101</v>
      </c>
      <c r="S170" s="3">
        <v>35.960999999999999</v>
      </c>
      <c r="T170" s="3">
        <v>276.596</v>
      </c>
      <c r="U170" s="3">
        <v>95.92</v>
      </c>
      <c r="V170" s="3">
        <v>44.131</v>
      </c>
      <c r="W170" s="3">
        <v>99.007999999999996</v>
      </c>
      <c r="X170" s="3">
        <v>66.58</v>
      </c>
      <c r="Y170" s="3">
        <v>388.70299999999997</v>
      </c>
      <c r="Z170" s="3">
        <v>63.844000000000001</v>
      </c>
      <c r="AA170" s="3">
        <v>153.19300000000001</v>
      </c>
      <c r="AB170" s="3">
        <v>46.802</v>
      </c>
      <c r="AC170" s="3">
        <v>189.803</v>
      </c>
      <c r="AD170" s="3">
        <v>189.30600000000001</v>
      </c>
      <c r="AE170" s="3">
        <v>50.128999999999998</v>
      </c>
      <c r="AF170" s="3">
        <v>16.713999999999999</v>
      </c>
      <c r="AG170" s="3">
        <v>564.73500000000001</v>
      </c>
      <c r="AH170" s="3">
        <v>71.266000000000005</v>
      </c>
      <c r="AI170" s="3">
        <v>79.537999999999997</v>
      </c>
      <c r="AJ170" s="3">
        <v>428.83699999999999</v>
      </c>
      <c r="AK170" s="3">
        <v>434.88299999999998</v>
      </c>
      <c r="AL170" s="3">
        <v>131.87299999999999</v>
      </c>
      <c r="AM170" s="3">
        <v>358</v>
      </c>
      <c r="AN170" s="3">
        <v>63.484999999999999</v>
      </c>
      <c r="AO170" s="3">
        <v>60.954000000000001</v>
      </c>
    </row>
    <row r="171" spans="1:41" x14ac:dyDescent="0.3">
      <c r="A171" s="3">
        <v>170</v>
      </c>
      <c r="B171" s="51">
        <v>43263.54527303241</v>
      </c>
      <c r="C171" s="3">
        <v>129.92418599999999</v>
      </c>
      <c r="D171" s="3">
        <v>128.08498299999999</v>
      </c>
      <c r="E171" s="3">
        <v>161.51591400000001</v>
      </c>
      <c r="F171" s="3">
        <v>2.3070469400000002</v>
      </c>
      <c r="G171" s="3">
        <v>323.30200000000002</v>
      </c>
      <c r="H171" s="3">
        <v>9.8999999999999993E+37</v>
      </c>
      <c r="I171" s="3">
        <v>676.13499999999999</v>
      </c>
      <c r="J171" s="3">
        <v>158.57300000000001</v>
      </c>
      <c r="K171" s="3">
        <v>694.28300000000002</v>
      </c>
      <c r="L171" s="3">
        <v>668.97900000000004</v>
      </c>
      <c r="M171" s="3">
        <v>71.283000000000001</v>
      </c>
      <c r="N171" s="3">
        <v>264.67399999999998</v>
      </c>
      <c r="O171" s="3">
        <v>632.09699999999998</v>
      </c>
      <c r="P171" s="3">
        <v>151.08699999999999</v>
      </c>
      <c r="Q171" s="3">
        <v>313.47399999999999</v>
      </c>
      <c r="R171" s="3">
        <v>430.42899999999997</v>
      </c>
      <c r="S171" s="3">
        <v>35.51</v>
      </c>
      <c r="T171" s="3">
        <v>339.214</v>
      </c>
      <c r="U171" s="3">
        <v>98.061999999999998</v>
      </c>
      <c r="V171" s="3">
        <v>43.524000000000001</v>
      </c>
      <c r="W171" s="3">
        <v>184.27099999999999</v>
      </c>
      <c r="X171" s="3">
        <v>67.572000000000003</v>
      </c>
      <c r="Y171" s="3">
        <v>393.005</v>
      </c>
      <c r="Z171" s="3">
        <v>63.622</v>
      </c>
      <c r="AA171" s="3">
        <v>176.78200000000001</v>
      </c>
      <c r="AB171" s="3">
        <v>47.530999999999999</v>
      </c>
      <c r="AC171" s="3">
        <v>196.898</v>
      </c>
      <c r="AD171" s="3">
        <v>176.65799999999999</v>
      </c>
      <c r="AE171" s="3">
        <v>50.781999999999996</v>
      </c>
      <c r="AF171" s="3">
        <v>93.778000000000006</v>
      </c>
      <c r="AG171" s="3">
        <v>566.41999999999996</v>
      </c>
      <c r="AH171" s="3">
        <v>72.034999999999997</v>
      </c>
      <c r="AI171" s="3">
        <v>48.890999999999998</v>
      </c>
      <c r="AJ171" s="3">
        <v>436.005</v>
      </c>
      <c r="AK171" s="3">
        <v>402.48599999999999</v>
      </c>
      <c r="AL171" s="3">
        <v>134.35599999999999</v>
      </c>
      <c r="AM171" s="3">
        <v>382.51</v>
      </c>
      <c r="AN171" s="3">
        <v>64.426000000000002</v>
      </c>
      <c r="AO171" s="3">
        <v>61.637999999999998</v>
      </c>
    </row>
    <row r="172" spans="1:41" x14ac:dyDescent="0.3">
      <c r="A172" s="3">
        <v>171</v>
      </c>
      <c r="B172" s="51">
        <v>43263.545342361111</v>
      </c>
      <c r="C172" s="3">
        <v>129.780179</v>
      </c>
      <c r="D172" s="3">
        <v>128.09230600000001</v>
      </c>
      <c r="E172" s="3">
        <v>161.54281</v>
      </c>
      <c r="F172" s="3">
        <v>2.3894969700000002</v>
      </c>
      <c r="G172" s="3">
        <v>326.642</v>
      </c>
      <c r="H172" s="3">
        <v>1239.473</v>
      </c>
      <c r="I172" s="3">
        <v>683.56200000000001</v>
      </c>
      <c r="J172" s="3">
        <v>146.767</v>
      </c>
      <c r="K172" s="3">
        <v>453.47500000000002</v>
      </c>
      <c r="L172" s="3">
        <v>675.73</v>
      </c>
      <c r="M172" s="3">
        <v>70.411000000000001</v>
      </c>
      <c r="N172" s="3">
        <v>377.27300000000002</v>
      </c>
      <c r="O172" s="3">
        <v>636.47699999999998</v>
      </c>
      <c r="P172" s="3">
        <v>97.89</v>
      </c>
      <c r="Q172" s="3">
        <v>87.864999999999995</v>
      </c>
      <c r="R172" s="3">
        <v>450.43099999999998</v>
      </c>
      <c r="S172" s="3">
        <v>36.481999999999999</v>
      </c>
      <c r="T172" s="3">
        <v>318.30900000000003</v>
      </c>
      <c r="U172" s="3">
        <v>101.31699999999999</v>
      </c>
      <c r="V172" s="3">
        <v>44.252000000000002</v>
      </c>
      <c r="W172" s="3">
        <v>126.22499999999999</v>
      </c>
      <c r="X172" s="3">
        <v>69.093999999999994</v>
      </c>
      <c r="Y172" s="3">
        <v>203.52699999999999</v>
      </c>
      <c r="Z172" s="3">
        <v>67.521000000000001</v>
      </c>
      <c r="AA172" s="3">
        <v>352.04899999999998</v>
      </c>
      <c r="AB172" s="3">
        <v>48.168999999999997</v>
      </c>
      <c r="AC172" s="3">
        <v>204.822</v>
      </c>
      <c r="AD172" s="3">
        <v>111.315</v>
      </c>
      <c r="AE172" s="3">
        <v>51.658000000000001</v>
      </c>
      <c r="AF172" s="3">
        <v>54.098999999999997</v>
      </c>
      <c r="AG172" s="3">
        <v>568.43899999999996</v>
      </c>
      <c r="AH172" s="3">
        <v>72.89</v>
      </c>
      <c r="AI172" s="3">
        <v>109.193</v>
      </c>
      <c r="AJ172" s="3">
        <v>444.30799999999999</v>
      </c>
      <c r="AK172" s="3">
        <v>394.31900000000002</v>
      </c>
      <c r="AL172" s="3">
        <v>137.15600000000001</v>
      </c>
      <c r="AM172" s="3">
        <v>371.71100000000001</v>
      </c>
      <c r="AN172" s="3">
        <v>65.52</v>
      </c>
      <c r="AO172" s="3">
        <v>62.613</v>
      </c>
    </row>
    <row r="173" spans="1:41" x14ac:dyDescent="0.3">
      <c r="A173" s="3">
        <v>172</v>
      </c>
      <c r="B173" s="51">
        <v>43263.545409143517</v>
      </c>
      <c r="C173" s="3">
        <v>129.65894599999999</v>
      </c>
      <c r="D173" s="3">
        <v>128.00109</v>
      </c>
      <c r="E173" s="3">
        <v>161.40102300000001</v>
      </c>
      <c r="F173" s="3">
        <v>2.4719469900000002</v>
      </c>
      <c r="G173" s="3">
        <v>331.17200000000003</v>
      </c>
      <c r="H173" s="3">
        <v>9.8999999999999993E+37</v>
      </c>
      <c r="I173" s="3">
        <v>690.90800000000002</v>
      </c>
      <c r="J173" s="3">
        <v>29.128</v>
      </c>
      <c r="K173" s="3">
        <v>798.45899999999995</v>
      </c>
      <c r="L173" s="3">
        <v>680.41499999999996</v>
      </c>
      <c r="M173" s="3">
        <v>73.692999999999998</v>
      </c>
      <c r="N173" s="3">
        <v>452.65499999999997</v>
      </c>
      <c r="O173" s="3">
        <v>639.59900000000005</v>
      </c>
      <c r="P173" s="3">
        <v>84.613</v>
      </c>
      <c r="Q173" s="3">
        <v>187.75800000000001</v>
      </c>
      <c r="R173" s="3">
        <v>458.87599999999998</v>
      </c>
      <c r="S173" s="3">
        <v>37.122999999999998</v>
      </c>
      <c r="T173" s="3">
        <v>347.00900000000001</v>
      </c>
      <c r="U173" s="3">
        <v>104.127</v>
      </c>
      <c r="V173" s="3">
        <v>44.218000000000004</v>
      </c>
      <c r="W173" s="3">
        <v>290.99400000000003</v>
      </c>
      <c r="X173" s="3">
        <v>70.376000000000005</v>
      </c>
      <c r="Y173" s="3">
        <v>125.875</v>
      </c>
      <c r="Z173" s="3">
        <v>69.248000000000005</v>
      </c>
      <c r="AA173" s="3">
        <v>293.60700000000003</v>
      </c>
      <c r="AB173" s="3">
        <v>49.149000000000001</v>
      </c>
      <c r="AC173" s="3">
        <v>212.64599999999999</v>
      </c>
      <c r="AD173" s="3">
        <v>159.12200000000001</v>
      </c>
      <c r="AE173" s="3">
        <v>52.500999999999998</v>
      </c>
      <c r="AF173" s="3">
        <v>325.875</v>
      </c>
      <c r="AG173" s="3">
        <v>570.77499999999998</v>
      </c>
      <c r="AH173" s="3">
        <v>73.778999999999996</v>
      </c>
      <c r="AI173" s="3">
        <v>98.25</v>
      </c>
      <c r="AJ173" s="3">
        <v>451.75200000000001</v>
      </c>
      <c r="AK173" s="3">
        <v>412.18799999999999</v>
      </c>
      <c r="AL173" s="3">
        <v>139.91999999999999</v>
      </c>
      <c r="AM173" s="3">
        <v>281.20999999999998</v>
      </c>
      <c r="AN173" s="3">
        <v>66.649000000000001</v>
      </c>
      <c r="AO173" s="3">
        <v>63.451000000000001</v>
      </c>
    </row>
    <row r="174" spans="1:41" x14ac:dyDescent="0.3">
      <c r="A174" s="3">
        <v>173</v>
      </c>
      <c r="B174" s="51">
        <v>43263.545475925923</v>
      </c>
      <c r="C174" s="3">
        <v>129.624774</v>
      </c>
      <c r="D174" s="3">
        <v>127.95956099999999</v>
      </c>
      <c r="E174" s="3">
        <v>161.40672000000001</v>
      </c>
      <c r="F174" s="3">
        <v>2.4719469900000002</v>
      </c>
      <c r="G174" s="3">
        <v>339.714</v>
      </c>
      <c r="H174" s="3">
        <v>1184.2080000000001</v>
      </c>
      <c r="I174" s="3">
        <v>689.83100000000002</v>
      </c>
      <c r="J174" s="3">
        <v>167.5</v>
      </c>
      <c r="K174" s="3">
        <v>529.96600000000001</v>
      </c>
      <c r="L174" s="3">
        <v>681.91099999999994</v>
      </c>
      <c r="M174" s="3">
        <v>79.016000000000005</v>
      </c>
      <c r="N174" s="3">
        <v>449.16699999999997</v>
      </c>
      <c r="O174" s="3">
        <v>643.67499999999995</v>
      </c>
      <c r="P174" s="3">
        <v>224.34800000000001</v>
      </c>
      <c r="Q174" s="3">
        <v>68.331999999999994</v>
      </c>
      <c r="R174" s="3">
        <v>465.37</v>
      </c>
      <c r="S174" s="3">
        <v>37.911999999999999</v>
      </c>
      <c r="T174" s="3">
        <v>316.13099999999997</v>
      </c>
      <c r="U174" s="3">
        <v>107.099</v>
      </c>
      <c r="V174" s="3">
        <v>44.433999999999997</v>
      </c>
      <c r="W174" s="3">
        <v>222.66900000000001</v>
      </c>
      <c r="X174" s="3">
        <v>71.546999999999997</v>
      </c>
      <c r="Y174" s="3">
        <v>223.88800000000001</v>
      </c>
      <c r="Z174" s="3">
        <v>70.47</v>
      </c>
      <c r="AA174" s="3">
        <v>273.14100000000002</v>
      </c>
      <c r="AB174" s="3">
        <v>50.170999999999999</v>
      </c>
      <c r="AC174" s="3">
        <v>220.70699999999999</v>
      </c>
      <c r="AD174" s="3">
        <v>117.13800000000001</v>
      </c>
      <c r="AE174" s="3">
        <v>53.332999999999998</v>
      </c>
      <c r="AF174" s="3">
        <v>277.036</v>
      </c>
      <c r="AG174" s="3">
        <v>572.91800000000001</v>
      </c>
      <c r="AH174" s="3">
        <v>74.555999999999997</v>
      </c>
      <c r="AI174" s="3">
        <v>123.178</v>
      </c>
      <c r="AJ174" s="3">
        <v>457.37900000000002</v>
      </c>
      <c r="AK174" s="3">
        <v>293.71800000000002</v>
      </c>
      <c r="AL174" s="3">
        <v>142.60300000000001</v>
      </c>
      <c r="AM174" s="3">
        <v>364.47699999999998</v>
      </c>
      <c r="AN174" s="3">
        <v>67.819000000000003</v>
      </c>
      <c r="AO174" s="3">
        <v>64.347999999999999</v>
      </c>
    </row>
    <row r="175" spans="1:41" x14ac:dyDescent="0.3">
      <c r="A175" s="3">
        <v>174</v>
      </c>
      <c r="B175" s="51">
        <v>43263.54554259259</v>
      </c>
      <c r="C175" s="3">
        <v>129.547473</v>
      </c>
      <c r="D175" s="3">
        <v>127.97421900000001</v>
      </c>
      <c r="E175" s="3">
        <v>161.330129</v>
      </c>
      <c r="F175" s="3">
        <v>2.3894969700000002</v>
      </c>
      <c r="G175" s="3">
        <v>386.37400000000002</v>
      </c>
      <c r="H175" s="3">
        <v>9.8999999999999993E+37</v>
      </c>
      <c r="I175" s="3">
        <v>690.58600000000001</v>
      </c>
      <c r="J175" s="3">
        <v>201.09399999999999</v>
      </c>
      <c r="K175" s="3">
        <v>671.56100000000004</v>
      </c>
      <c r="L175" s="3">
        <v>681.26099999999997</v>
      </c>
      <c r="M175" s="3">
        <v>83.69</v>
      </c>
      <c r="N175" s="3">
        <v>405.34800000000001</v>
      </c>
      <c r="O175" s="3">
        <v>635.06799999999998</v>
      </c>
      <c r="P175" s="3">
        <v>255.60599999999999</v>
      </c>
      <c r="Q175" s="3">
        <v>324.83499999999998</v>
      </c>
      <c r="R175" s="3">
        <v>470.04300000000001</v>
      </c>
      <c r="S175" s="3">
        <v>38.563000000000002</v>
      </c>
      <c r="T175" s="3">
        <v>316.55</v>
      </c>
      <c r="U175" s="3">
        <v>108.98699999999999</v>
      </c>
      <c r="V175" s="3">
        <v>45.085000000000001</v>
      </c>
      <c r="W175" s="3">
        <v>168.38</v>
      </c>
      <c r="X175" s="3">
        <v>72.257000000000005</v>
      </c>
      <c r="Y175" s="3">
        <v>321.81900000000002</v>
      </c>
      <c r="Z175" s="3">
        <v>70.941000000000003</v>
      </c>
      <c r="AA175" s="3">
        <v>177.81399999999999</v>
      </c>
      <c r="AB175" s="3">
        <v>50.231999999999999</v>
      </c>
      <c r="AC175" s="3">
        <v>229.68899999999999</v>
      </c>
      <c r="AD175" s="3">
        <v>126.48699999999999</v>
      </c>
      <c r="AE175" s="3">
        <v>54.15</v>
      </c>
      <c r="AF175" s="3">
        <v>263.334</v>
      </c>
      <c r="AG175" s="3">
        <v>574.29499999999996</v>
      </c>
      <c r="AH175" s="3">
        <v>75.316999999999993</v>
      </c>
      <c r="AI175" s="3">
        <v>19.428999999999998</v>
      </c>
      <c r="AJ175" s="3">
        <v>462.90499999999997</v>
      </c>
      <c r="AK175" s="3">
        <v>216.65100000000001</v>
      </c>
      <c r="AL175" s="3">
        <v>145.148</v>
      </c>
      <c r="AM175" s="3">
        <v>416.13799999999998</v>
      </c>
      <c r="AN175" s="3">
        <v>68.923000000000002</v>
      </c>
      <c r="AO175" s="3">
        <v>65.212000000000003</v>
      </c>
    </row>
    <row r="176" spans="1:41" x14ac:dyDescent="0.3">
      <c r="A176" s="3">
        <v>175</v>
      </c>
      <c r="B176" s="51">
        <v>43263.545609375004</v>
      </c>
      <c r="C176" s="3">
        <v>129.54258899999999</v>
      </c>
      <c r="D176" s="3">
        <v>127.94001400000001</v>
      </c>
      <c r="E176" s="3">
        <v>161.18344999999999</v>
      </c>
      <c r="F176" s="3">
        <v>2.4719469900000002</v>
      </c>
      <c r="G176" s="3">
        <v>393.11399999999998</v>
      </c>
      <c r="H176" s="3">
        <v>9.8999999999999993E+37</v>
      </c>
      <c r="I176" s="3">
        <v>695.41</v>
      </c>
      <c r="J176" s="3">
        <v>108.54600000000001</v>
      </c>
      <c r="K176" s="3">
        <v>421.48200000000003</v>
      </c>
      <c r="L176" s="3">
        <v>682.36800000000005</v>
      </c>
      <c r="M176" s="3">
        <v>83.885999999999996</v>
      </c>
      <c r="N176" s="3">
        <v>431.76</v>
      </c>
      <c r="O176" s="3">
        <v>637.96100000000001</v>
      </c>
      <c r="P176" s="3">
        <v>146.37</v>
      </c>
      <c r="Q176" s="3">
        <v>256.24099999999999</v>
      </c>
      <c r="R176" s="3">
        <v>471.12</v>
      </c>
      <c r="S176" s="3">
        <v>39.265000000000001</v>
      </c>
      <c r="T176" s="3">
        <v>292.39699999999999</v>
      </c>
      <c r="U176" s="3">
        <v>110.54600000000001</v>
      </c>
      <c r="V176" s="3">
        <v>44.814999999999998</v>
      </c>
      <c r="W176" s="3">
        <v>233.46199999999999</v>
      </c>
      <c r="X176" s="3">
        <v>73.171999999999997</v>
      </c>
      <c r="Y176" s="3">
        <v>52.851999999999997</v>
      </c>
      <c r="Z176" s="3">
        <v>70.436000000000007</v>
      </c>
      <c r="AA176" s="3">
        <v>200.036</v>
      </c>
      <c r="AB176" s="3">
        <v>50.429000000000002</v>
      </c>
      <c r="AC176" s="3">
        <v>239.77799999999999</v>
      </c>
      <c r="AD176" s="3">
        <v>128.768</v>
      </c>
      <c r="AE176" s="3">
        <v>55.636000000000003</v>
      </c>
      <c r="AF176" s="3">
        <v>251.26499999999999</v>
      </c>
      <c r="AG176" s="3">
        <v>575.053</v>
      </c>
      <c r="AH176" s="3">
        <v>76.007999999999996</v>
      </c>
      <c r="AI176" s="3">
        <v>156.86500000000001</v>
      </c>
      <c r="AJ176" s="3">
        <v>470.435</v>
      </c>
      <c r="AK176" s="3">
        <v>414.44799999999998</v>
      </c>
      <c r="AL176" s="3">
        <v>147.56700000000001</v>
      </c>
      <c r="AM176" s="3">
        <v>289.65800000000002</v>
      </c>
      <c r="AN176" s="3">
        <v>69.923000000000002</v>
      </c>
      <c r="AO176" s="3">
        <v>65.971999999999994</v>
      </c>
    </row>
    <row r="177" spans="1:41" x14ac:dyDescent="0.3">
      <c r="A177" s="3">
        <v>176</v>
      </c>
      <c r="B177" s="51">
        <v>43263.545676041664</v>
      </c>
      <c r="C177" s="3">
        <v>129.42298400000001</v>
      </c>
      <c r="D177" s="3">
        <v>127.8374</v>
      </c>
      <c r="E177" s="3">
        <v>161.05797000000001</v>
      </c>
      <c r="F177" s="3">
        <v>2.5543970200000001</v>
      </c>
      <c r="G177" s="3">
        <v>367.19400000000002</v>
      </c>
      <c r="H177" s="3">
        <v>9.8999999999999993E+37</v>
      </c>
      <c r="I177" s="3">
        <v>697.14700000000005</v>
      </c>
      <c r="J177" s="3">
        <v>71.709000000000003</v>
      </c>
      <c r="K177" s="3">
        <v>909.61400000000003</v>
      </c>
      <c r="L177" s="3">
        <v>685.64099999999996</v>
      </c>
      <c r="M177" s="3">
        <v>84.167000000000002</v>
      </c>
      <c r="N177" s="3">
        <v>411.02699999999999</v>
      </c>
      <c r="O177" s="3">
        <v>647.54899999999998</v>
      </c>
      <c r="P177" s="3">
        <v>185.46199999999999</v>
      </c>
      <c r="Q177" s="3">
        <v>309.14800000000002</v>
      </c>
      <c r="R177" s="3">
        <v>477.98099999999999</v>
      </c>
      <c r="S177" s="3">
        <v>39.776000000000003</v>
      </c>
      <c r="T177" s="3">
        <v>275.76299999999998</v>
      </c>
      <c r="U177" s="3">
        <v>112.52800000000001</v>
      </c>
      <c r="V177" s="3">
        <v>44.805999999999997</v>
      </c>
      <c r="W177" s="3">
        <v>389.07299999999998</v>
      </c>
      <c r="X177" s="3">
        <v>74.119</v>
      </c>
      <c r="Y177" s="3">
        <v>144.88200000000001</v>
      </c>
      <c r="Z177" s="3">
        <v>72.427000000000007</v>
      </c>
      <c r="AA177" s="3">
        <v>93.81</v>
      </c>
      <c r="AB177" s="3">
        <v>50.814999999999998</v>
      </c>
      <c r="AC177" s="3">
        <v>249.488</v>
      </c>
      <c r="AD177" s="3">
        <v>-31.855</v>
      </c>
      <c r="AE177" s="3">
        <v>60.284999999999997</v>
      </c>
      <c r="AF177" s="3">
        <v>212.68</v>
      </c>
      <c r="AG177" s="3">
        <v>576.39499999999998</v>
      </c>
      <c r="AH177" s="3">
        <v>76.751000000000005</v>
      </c>
      <c r="AI177" s="3">
        <v>131.57400000000001</v>
      </c>
      <c r="AJ177" s="3">
        <v>476.15899999999999</v>
      </c>
      <c r="AK177" s="3">
        <v>187.08099999999999</v>
      </c>
      <c r="AL177" s="3">
        <v>149.953</v>
      </c>
      <c r="AM177" s="3">
        <v>150.732</v>
      </c>
      <c r="AN177" s="3">
        <v>70.991</v>
      </c>
      <c r="AO177" s="3">
        <v>66.766999999999996</v>
      </c>
    </row>
    <row r="178" spans="1:41" x14ac:dyDescent="0.3">
      <c r="A178" s="3">
        <v>177</v>
      </c>
      <c r="B178" s="51">
        <v>43263.545745370371</v>
      </c>
      <c r="C178" s="3">
        <v>129.335925</v>
      </c>
      <c r="D178" s="3">
        <v>127.772249</v>
      </c>
      <c r="E178" s="3">
        <v>160.94714500000001</v>
      </c>
      <c r="F178" s="3">
        <v>2.4719469900000002</v>
      </c>
      <c r="G178" s="3">
        <v>372.80799999999999</v>
      </c>
      <c r="H178" s="3">
        <v>9.8999999999999993E+37</v>
      </c>
      <c r="I178" s="3">
        <v>693.26400000000001</v>
      </c>
      <c r="J178" s="3">
        <v>63.244</v>
      </c>
      <c r="K178" s="3">
        <v>666.98500000000001</v>
      </c>
      <c r="L178" s="3">
        <v>692.21299999999997</v>
      </c>
      <c r="M178" s="3">
        <v>88.926000000000002</v>
      </c>
      <c r="N178" s="3">
        <v>453.13900000000001</v>
      </c>
      <c r="O178" s="3">
        <v>659.16399999999999</v>
      </c>
      <c r="P178" s="3">
        <v>124.877</v>
      </c>
      <c r="Q178" s="3">
        <v>383.35199999999998</v>
      </c>
      <c r="R178" s="3">
        <v>486.714</v>
      </c>
      <c r="S178" s="3">
        <v>41.024000000000001</v>
      </c>
      <c r="T178" s="3">
        <v>193.39400000000001</v>
      </c>
      <c r="U178" s="3">
        <v>114.768</v>
      </c>
      <c r="V178" s="3">
        <v>44.112000000000002</v>
      </c>
      <c r="W178" s="3">
        <v>508.98</v>
      </c>
      <c r="X178" s="3">
        <v>75.314999999999998</v>
      </c>
      <c r="Y178" s="3">
        <v>24.37</v>
      </c>
      <c r="Z178" s="3">
        <v>72.016999999999996</v>
      </c>
      <c r="AA178" s="3">
        <v>214.31200000000001</v>
      </c>
      <c r="AB178" s="3">
        <v>51.502000000000002</v>
      </c>
      <c r="AC178" s="3">
        <v>259.52100000000002</v>
      </c>
      <c r="AD178" s="3">
        <v>125.57599999999999</v>
      </c>
      <c r="AE178" s="3">
        <v>61.654000000000003</v>
      </c>
      <c r="AF178" s="3">
        <v>398.98200000000003</v>
      </c>
      <c r="AG178" s="3">
        <v>580.96900000000005</v>
      </c>
      <c r="AH178" s="3">
        <v>77.484999999999999</v>
      </c>
      <c r="AI178" s="3">
        <v>130.035</v>
      </c>
      <c r="AJ178" s="3">
        <v>481.52199999999999</v>
      </c>
      <c r="AK178" s="3">
        <v>119.315</v>
      </c>
      <c r="AL178" s="3">
        <v>152.55500000000001</v>
      </c>
      <c r="AM178" s="3">
        <v>60.713000000000001</v>
      </c>
      <c r="AN178" s="3">
        <v>72.102000000000004</v>
      </c>
      <c r="AO178" s="3">
        <v>67.673000000000002</v>
      </c>
    </row>
    <row r="179" spans="1:41" x14ac:dyDescent="0.3">
      <c r="A179" s="3">
        <v>178</v>
      </c>
      <c r="B179" s="51">
        <v>43263.545812152777</v>
      </c>
      <c r="C179" s="3">
        <v>129.27409299999999</v>
      </c>
      <c r="D179" s="3">
        <v>127.761656</v>
      </c>
      <c r="E179" s="3">
        <v>160.92026000000001</v>
      </c>
      <c r="F179" s="3">
        <v>2.6368470400000001</v>
      </c>
      <c r="G179" s="3">
        <v>391.23</v>
      </c>
      <c r="H179" s="3">
        <v>9.8999999999999993E+37</v>
      </c>
      <c r="I179" s="3">
        <v>695.68600000000004</v>
      </c>
      <c r="J179" s="3">
        <v>-28.303999999999998</v>
      </c>
      <c r="K179" s="3">
        <v>722.97900000000004</v>
      </c>
      <c r="L179" s="3">
        <v>695.5</v>
      </c>
      <c r="M179" s="3">
        <v>92.882000000000005</v>
      </c>
      <c r="N179" s="3">
        <v>401.82499999999999</v>
      </c>
      <c r="O179" s="3">
        <v>653.11400000000003</v>
      </c>
      <c r="P179" s="3">
        <v>129.40299999999999</v>
      </c>
      <c r="Q179" s="3">
        <v>304.15199999999999</v>
      </c>
      <c r="R179" s="3">
        <v>497.01</v>
      </c>
      <c r="S179" s="3">
        <v>40.292999999999999</v>
      </c>
      <c r="T179" s="3">
        <v>188.643</v>
      </c>
      <c r="U179" s="3">
        <v>117.52500000000001</v>
      </c>
      <c r="V179" s="3">
        <v>43.554000000000002</v>
      </c>
      <c r="W179" s="3">
        <v>360.16300000000001</v>
      </c>
      <c r="X179" s="3">
        <v>76.048000000000002</v>
      </c>
      <c r="Y179" s="3">
        <v>39.460999999999999</v>
      </c>
      <c r="Z179" s="3">
        <v>70.337999999999994</v>
      </c>
      <c r="AA179" s="3">
        <v>272.00400000000002</v>
      </c>
      <c r="AB179" s="3">
        <v>51.654000000000003</v>
      </c>
      <c r="AC179" s="3">
        <v>269.04399999999998</v>
      </c>
      <c r="AD179" s="3">
        <v>63.036000000000001</v>
      </c>
      <c r="AE179" s="3">
        <v>61.703000000000003</v>
      </c>
      <c r="AF179" s="3">
        <v>409.12599999999998</v>
      </c>
      <c r="AG179" s="3">
        <v>583.45399999999995</v>
      </c>
      <c r="AH179" s="3">
        <v>78.183999999999997</v>
      </c>
      <c r="AI179" s="3">
        <v>109.741</v>
      </c>
      <c r="AJ179" s="3">
        <v>488.73200000000003</v>
      </c>
      <c r="AK179" s="3">
        <v>179.482</v>
      </c>
      <c r="AL179" s="3">
        <v>155.065</v>
      </c>
      <c r="AM179" s="3">
        <v>26.280999999999999</v>
      </c>
      <c r="AN179" s="3">
        <v>73.143000000000001</v>
      </c>
      <c r="AO179" s="3">
        <v>68.44</v>
      </c>
    </row>
    <row r="180" spans="1:41" x14ac:dyDescent="0.3">
      <c r="A180" s="3">
        <v>179</v>
      </c>
      <c r="B180" s="51">
        <v>43263.545878935183</v>
      </c>
      <c r="C180" s="3">
        <v>129.20167699999999</v>
      </c>
      <c r="D180" s="3">
        <v>127.658226</v>
      </c>
      <c r="E180" s="3">
        <v>160.86973900000001</v>
      </c>
      <c r="F180" s="3">
        <v>2.67755674</v>
      </c>
      <c r="G180" s="3">
        <v>406.28500000000003</v>
      </c>
      <c r="H180" s="3">
        <v>1225.336</v>
      </c>
      <c r="I180" s="3">
        <v>691.19299999999998</v>
      </c>
      <c r="J180" s="3">
        <v>18.946000000000002</v>
      </c>
      <c r="K180" s="3">
        <v>427.59199999999998</v>
      </c>
      <c r="L180" s="3">
        <v>701.86</v>
      </c>
      <c r="M180" s="3">
        <v>92.266000000000005</v>
      </c>
      <c r="N180" s="3">
        <v>382.05</v>
      </c>
      <c r="O180" s="3">
        <v>654.529</v>
      </c>
      <c r="P180" s="3">
        <v>74.783000000000001</v>
      </c>
      <c r="Q180" s="3">
        <v>154.76400000000001</v>
      </c>
      <c r="R180" s="3">
        <v>503.29599999999999</v>
      </c>
      <c r="S180" s="3">
        <v>40.64</v>
      </c>
      <c r="T180" s="3">
        <v>282.70499999999998</v>
      </c>
      <c r="U180" s="3">
        <v>121.5</v>
      </c>
      <c r="V180" s="3">
        <v>43.848999999999997</v>
      </c>
      <c r="W180" s="3">
        <v>309.983</v>
      </c>
      <c r="X180" s="3">
        <v>77.328999999999994</v>
      </c>
      <c r="Y180" s="3">
        <v>46.26</v>
      </c>
      <c r="Z180" s="3">
        <v>73.843000000000004</v>
      </c>
      <c r="AA180" s="3">
        <v>323.57</v>
      </c>
      <c r="AB180" s="3">
        <v>52.616999999999997</v>
      </c>
      <c r="AC180" s="3">
        <v>278.77300000000002</v>
      </c>
      <c r="AD180" s="3">
        <v>-28.323</v>
      </c>
      <c r="AE180" s="3">
        <v>61.838999999999999</v>
      </c>
      <c r="AF180" s="3">
        <v>378.24900000000002</v>
      </c>
      <c r="AG180" s="3">
        <v>583.58799999999997</v>
      </c>
      <c r="AH180" s="3">
        <v>78.73</v>
      </c>
      <c r="AI180" s="3">
        <v>114.956</v>
      </c>
      <c r="AJ180" s="3">
        <v>494.714</v>
      </c>
      <c r="AK180" s="3">
        <v>367.78500000000003</v>
      </c>
      <c r="AL180" s="3">
        <v>157.47200000000001</v>
      </c>
      <c r="AM180" s="3">
        <v>38.332999999999998</v>
      </c>
      <c r="AN180" s="3">
        <v>74.201999999999998</v>
      </c>
      <c r="AO180" s="3">
        <v>69.123999999999995</v>
      </c>
    </row>
    <row r="181" spans="1:41" x14ac:dyDescent="0.3">
      <c r="A181" s="3">
        <v>180</v>
      </c>
      <c r="B181" s="51">
        <v>43263.545945717589</v>
      </c>
      <c r="C181" s="3">
        <v>129.27002200000001</v>
      </c>
      <c r="D181" s="3">
        <v>127.37889300000001</v>
      </c>
      <c r="E181" s="3">
        <v>160.56172599999999</v>
      </c>
      <c r="F181" s="3">
        <v>2.5956220299999999</v>
      </c>
      <c r="G181" s="3">
        <v>423.96899999999999</v>
      </c>
      <c r="H181" s="3">
        <v>9.8999999999999993E+37</v>
      </c>
      <c r="I181" s="3">
        <v>696.14400000000001</v>
      </c>
      <c r="J181" s="3">
        <v>-6.4320000000000004</v>
      </c>
      <c r="K181" s="3">
        <v>876.49900000000002</v>
      </c>
      <c r="L181" s="3">
        <v>700.28200000000004</v>
      </c>
      <c r="M181" s="3">
        <v>96.927000000000007</v>
      </c>
      <c r="N181" s="3">
        <v>377.52199999999999</v>
      </c>
      <c r="O181" s="3">
        <v>659.48099999999999</v>
      </c>
      <c r="P181" s="3">
        <v>129.12299999999999</v>
      </c>
      <c r="Q181" s="3">
        <v>337.73099999999999</v>
      </c>
      <c r="R181" s="3">
        <v>508.97699999999998</v>
      </c>
      <c r="S181" s="3">
        <v>40.953000000000003</v>
      </c>
      <c r="T181" s="3">
        <v>157.738</v>
      </c>
      <c r="U181" s="3">
        <v>127.515</v>
      </c>
      <c r="V181" s="3">
        <v>44.37</v>
      </c>
      <c r="W181" s="3">
        <v>342.52499999999998</v>
      </c>
      <c r="X181" s="3">
        <v>78.456999999999994</v>
      </c>
      <c r="Y181" s="3">
        <v>65.465000000000003</v>
      </c>
      <c r="Z181" s="3">
        <v>74.731999999999999</v>
      </c>
      <c r="AA181" s="3">
        <v>132.096</v>
      </c>
      <c r="AB181" s="3">
        <v>53.442</v>
      </c>
      <c r="AC181" s="3">
        <v>288.80200000000002</v>
      </c>
      <c r="AD181" s="3">
        <v>153.773</v>
      </c>
      <c r="AE181" s="3">
        <v>62.37</v>
      </c>
      <c r="AF181" s="3">
        <v>265.19200000000001</v>
      </c>
      <c r="AG181" s="3">
        <v>585.32399999999996</v>
      </c>
      <c r="AH181" s="3">
        <v>79.293999999999997</v>
      </c>
      <c r="AI181" s="3">
        <v>116.136</v>
      </c>
      <c r="AJ181" s="3">
        <v>502.13200000000001</v>
      </c>
      <c r="AK181" s="3">
        <v>117.61199999999999</v>
      </c>
      <c r="AL181" s="3">
        <v>159.87899999999999</v>
      </c>
      <c r="AM181" s="3">
        <v>61.566000000000003</v>
      </c>
      <c r="AN181" s="3">
        <v>75.296000000000006</v>
      </c>
      <c r="AO181" s="3">
        <v>69.962000000000003</v>
      </c>
    </row>
    <row r="182" spans="1:41" x14ac:dyDescent="0.3">
      <c r="A182" s="3">
        <v>181</v>
      </c>
      <c r="B182" s="51">
        <v>43263.546012384257</v>
      </c>
      <c r="C182" s="3">
        <v>129.027557</v>
      </c>
      <c r="D182" s="3">
        <v>127.52792599999999</v>
      </c>
      <c r="E182" s="3">
        <v>160.50712899999999</v>
      </c>
      <c r="F182" s="3">
        <v>2.8012317800000002</v>
      </c>
      <c r="G182" s="3">
        <v>437.03</v>
      </c>
      <c r="H182" s="3">
        <v>9.8999999999999993E+37</v>
      </c>
      <c r="I182" s="3">
        <v>706.38900000000001</v>
      </c>
      <c r="J182" s="3">
        <v>123.348</v>
      </c>
      <c r="K182" s="3">
        <v>470.11399999999998</v>
      </c>
      <c r="L182" s="3">
        <v>705.53899999999999</v>
      </c>
      <c r="M182" s="3">
        <v>97.156999999999996</v>
      </c>
      <c r="N182" s="3">
        <v>200.01400000000001</v>
      </c>
      <c r="O182" s="3">
        <v>668.13800000000003</v>
      </c>
      <c r="P182" s="3">
        <v>62.000999999999998</v>
      </c>
      <c r="Q182" s="3">
        <v>315.99</v>
      </c>
      <c r="R182" s="3">
        <v>512.76199999999994</v>
      </c>
      <c r="S182" s="3">
        <v>41.481000000000002</v>
      </c>
      <c r="T182" s="3">
        <v>136.44</v>
      </c>
      <c r="U182" s="3">
        <v>138.07499999999999</v>
      </c>
      <c r="V182" s="3">
        <v>43.908999999999999</v>
      </c>
      <c r="W182" s="3">
        <v>377.15800000000002</v>
      </c>
      <c r="X182" s="3">
        <v>80.138999999999996</v>
      </c>
      <c r="Y182" s="3">
        <v>56.594999999999999</v>
      </c>
      <c r="Z182" s="3">
        <v>77.114999999999995</v>
      </c>
      <c r="AA182" s="3">
        <v>184.29300000000001</v>
      </c>
      <c r="AB182" s="3">
        <v>54.67</v>
      </c>
      <c r="AC182" s="3">
        <v>299.73500000000001</v>
      </c>
      <c r="AD182" s="3">
        <v>157.14400000000001</v>
      </c>
      <c r="AE182" s="3">
        <v>63.043999999999997</v>
      </c>
      <c r="AF182" s="3">
        <v>353.35899999999998</v>
      </c>
      <c r="AG182" s="3">
        <v>588.28599999999994</v>
      </c>
      <c r="AH182" s="3">
        <v>79.900000000000006</v>
      </c>
      <c r="AI182" s="3">
        <v>126.29900000000001</v>
      </c>
      <c r="AJ182" s="3">
        <v>509.87099999999998</v>
      </c>
      <c r="AK182" s="3">
        <v>237.13499999999999</v>
      </c>
      <c r="AL182" s="3">
        <v>162.471</v>
      </c>
      <c r="AM182" s="3">
        <v>-47.152000000000001</v>
      </c>
      <c r="AN182" s="3">
        <v>76.516999999999996</v>
      </c>
      <c r="AO182" s="3">
        <v>70.756</v>
      </c>
    </row>
    <row r="183" spans="1:41" x14ac:dyDescent="0.3">
      <c r="A183" s="3">
        <v>182</v>
      </c>
      <c r="B183" s="51">
        <v>43263.54607916667</v>
      </c>
      <c r="C183" s="3">
        <v>128.91935100000001</v>
      </c>
      <c r="D183" s="3">
        <v>127.514898</v>
      </c>
      <c r="E183" s="3">
        <v>160.464752</v>
      </c>
      <c r="F183" s="3">
        <v>2.8012317800000002</v>
      </c>
      <c r="G183" s="3">
        <v>467.82400000000001</v>
      </c>
      <c r="H183" s="3">
        <v>980.91499999999996</v>
      </c>
      <c r="I183" s="3">
        <v>710.07799999999997</v>
      </c>
      <c r="J183" s="3">
        <v>110.18</v>
      </c>
      <c r="K183" s="3">
        <v>277.846</v>
      </c>
      <c r="L183" s="3">
        <v>710.52</v>
      </c>
      <c r="M183" s="3">
        <v>101.321</v>
      </c>
      <c r="N183" s="3">
        <v>193.70099999999999</v>
      </c>
      <c r="O183" s="3">
        <v>683.04100000000005</v>
      </c>
      <c r="P183" s="3">
        <v>65.061999999999998</v>
      </c>
      <c r="Q183" s="3">
        <v>168.34899999999999</v>
      </c>
      <c r="R183" s="3">
        <v>517.55799999999999</v>
      </c>
      <c r="S183" s="3">
        <v>41.497999999999998</v>
      </c>
      <c r="T183" s="3">
        <v>147.774</v>
      </c>
      <c r="U183" s="3">
        <v>149.447</v>
      </c>
      <c r="V183" s="3">
        <v>44.585999999999999</v>
      </c>
      <c r="W183" s="3">
        <v>226.624</v>
      </c>
      <c r="X183" s="3">
        <v>81.233000000000004</v>
      </c>
      <c r="Y183" s="3">
        <v>199.71100000000001</v>
      </c>
      <c r="Z183" s="3">
        <v>80.447000000000003</v>
      </c>
      <c r="AA183" s="3">
        <v>346.351</v>
      </c>
      <c r="AB183" s="3">
        <v>55.34</v>
      </c>
      <c r="AC183" s="3">
        <v>311.34100000000001</v>
      </c>
      <c r="AD183" s="3">
        <v>99.977000000000004</v>
      </c>
      <c r="AE183" s="3">
        <v>63.744999999999997</v>
      </c>
      <c r="AF183" s="3">
        <v>226.2</v>
      </c>
      <c r="AG183" s="3">
        <v>590.524</v>
      </c>
      <c r="AH183" s="3">
        <v>80.498000000000005</v>
      </c>
      <c r="AI183" s="3">
        <v>192.101</v>
      </c>
      <c r="AJ183" s="3">
        <v>518.226</v>
      </c>
      <c r="AK183" s="3">
        <v>440.98200000000003</v>
      </c>
      <c r="AL183" s="3">
        <v>165.29400000000001</v>
      </c>
      <c r="AM183" s="3">
        <v>135.251</v>
      </c>
      <c r="AN183" s="3">
        <v>77.747</v>
      </c>
      <c r="AO183" s="3">
        <v>71.646000000000001</v>
      </c>
    </row>
    <row r="184" spans="1:41" x14ac:dyDescent="0.3">
      <c r="A184" s="3">
        <v>183</v>
      </c>
      <c r="B184" s="51">
        <v>43263.546148148147</v>
      </c>
      <c r="C184" s="3">
        <v>128.86809199999999</v>
      </c>
      <c r="D184" s="3">
        <v>127.544214</v>
      </c>
      <c r="E184" s="3">
        <v>160.39793499999999</v>
      </c>
      <c r="F184" s="3">
        <v>2.84245679</v>
      </c>
      <c r="G184" s="3">
        <v>514.36699999999996</v>
      </c>
      <c r="H184" s="3">
        <v>9.8999999999999993E+37</v>
      </c>
      <c r="I184" s="3">
        <v>711.52300000000002</v>
      </c>
      <c r="J184" s="3">
        <v>258.27300000000002</v>
      </c>
      <c r="K184" s="3">
        <v>751.41099999999994</v>
      </c>
      <c r="L184" s="3">
        <v>717.20899999999995</v>
      </c>
      <c r="M184" s="3">
        <v>102.752</v>
      </c>
      <c r="N184" s="3">
        <v>211.976</v>
      </c>
      <c r="O184" s="3">
        <v>682.85500000000002</v>
      </c>
      <c r="P184" s="3">
        <v>165.18700000000001</v>
      </c>
      <c r="Q184" s="3">
        <v>101.321</v>
      </c>
      <c r="R184" s="3">
        <v>524.60400000000004</v>
      </c>
      <c r="S184" s="3">
        <v>41.601999999999997</v>
      </c>
      <c r="T184" s="3">
        <v>348.09899999999999</v>
      </c>
      <c r="U184" s="3">
        <v>153.62200000000001</v>
      </c>
      <c r="V184" s="3">
        <v>46.65</v>
      </c>
      <c r="W184" s="3">
        <v>119.44199999999999</v>
      </c>
      <c r="X184" s="3">
        <v>83.180999999999997</v>
      </c>
      <c r="Y184" s="3">
        <v>196.95500000000001</v>
      </c>
      <c r="Z184" s="3">
        <v>83.061000000000007</v>
      </c>
      <c r="AA184" s="3">
        <v>137.75800000000001</v>
      </c>
      <c r="AB184" s="3">
        <v>56.131</v>
      </c>
      <c r="AC184" s="3">
        <v>324.32799999999997</v>
      </c>
      <c r="AD184" s="3">
        <v>60.100999999999999</v>
      </c>
      <c r="AE184" s="3">
        <v>64.617000000000004</v>
      </c>
      <c r="AF184" s="3">
        <v>162.471</v>
      </c>
      <c r="AG184" s="3">
        <v>592.96400000000006</v>
      </c>
      <c r="AH184" s="3">
        <v>81.045000000000002</v>
      </c>
      <c r="AI184" s="3">
        <v>182.30099999999999</v>
      </c>
      <c r="AJ184" s="3">
        <v>528.49400000000003</v>
      </c>
      <c r="AK184" s="3">
        <v>269.29500000000002</v>
      </c>
      <c r="AL184" s="3">
        <v>168.33099999999999</v>
      </c>
      <c r="AM184" s="3">
        <v>169.166</v>
      </c>
      <c r="AN184" s="3">
        <v>79.165000000000006</v>
      </c>
      <c r="AO184" s="3">
        <v>72.62</v>
      </c>
    </row>
    <row r="185" spans="1:41" x14ac:dyDescent="0.3">
      <c r="A185" s="3">
        <v>184</v>
      </c>
      <c r="B185" s="51">
        <v>43263.546215162038</v>
      </c>
      <c r="C185" s="3">
        <v>128.72488899999999</v>
      </c>
      <c r="D185" s="3">
        <v>127.525481</v>
      </c>
      <c r="E185" s="3">
        <v>160.378377</v>
      </c>
      <c r="F185" s="3">
        <v>2.8012317800000002</v>
      </c>
      <c r="G185" s="3">
        <v>499.62799999999999</v>
      </c>
      <c r="H185" s="3">
        <v>9.8999999999999993E+37</v>
      </c>
      <c r="I185" s="3">
        <v>715.94799999999998</v>
      </c>
      <c r="J185" s="3">
        <v>338.41800000000001</v>
      </c>
      <c r="K185" s="3">
        <v>630.80899999999997</v>
      </c>
      <c r="L185" s="3">
        <v>722.61199999999997</v>
      </c>
      <c r="M185" s="3">
        <v>104.66500000000001</v>
      </c>
      <c r="N185" s="3">
        <v>330.904</v>
      </c>
      <c r="O185" s="3">
        <v>676.19</v>
      </c>
      <c r="P185" s="3">
        <v>137.142</v>
      </c>
      <c r="Q185" s="3">
        <v>39.92</v>
      </c>
      <c r="R185" s="3">
        <v>528.52700000000004</v>
      </c>
      <c r="S185" s="3">
        <v>42.088000000000001</v>
      </c>
      <c r="T185" s="3">
        <v>378.24</v>
      </c>
      <c r="U185" s="3">
        <v>158.22300000000001</v>
      </c>
      <c r="V185" s="3">
        <v>47.396000000000001</v>
      </c>
      <c r="W185" s="3">
        <v>138.97300000000001</v>
      </c>
      <c r="X185" s="3">
        <v>84.24</v>
      </c>
      <c r="Y185" s="3">
        <v>168.27699999999999</v>
      </c>
      <c r="Z185" s="3">
        <v>81.317999999999998</v>
      </c>
      <c r="AA185" s="3">
        <v>130.63499999999999</v>
      </c>
      <c r="AB185" s="3">
        <v>56.628999999999998</v>
      </c>
      <c r="AC185" s="3">
        <v>337.84</v>
      </c>
      <c r="AD185" s="3">
        <v>88.897000000000006</v>
      </c>
      <c r="AE185" s="3">
        <v>65.471999999999994</v>
      </c>
      <c r="AF185" s="3">
        <v>146.648</v>
      </c>
      <c r="AG185" s="3">
        <v>594.91899999999998</v>
      </c>
      <c r="AH185" s="3">
        <v>81.522999999999996</v>
      </c>
      <c r="AI185" s="3">
        <v>192.63499999999999</v>
      </c>
      <c r="AJ185" s="3">
        <v>537.77</v>
      </c>
      <c r="AK185" s="3">
        <v>314.84500000000003</v>
      </c>
      <c r="AL185" s="3">
        <v>171.261</v>
      </c>
      <c r="AM185" s="3">
        <v>158.04599999999999</v>
      </c>
      <c r="AN185" s="3">
        <v>80.515000000000001</v>
      </c>
      <c r="AO185" s="3">
        <v>73.561000000000007</v>
      </c>
    </row>
    <row r="186" spans="1:41" x14ac:dyDescent="0.3">
      <c r="A186" s="3">
        <v>185</v>
      </c>
      <c r="B186" s="51">
        <v>43263.546281944444</v>
      </c>
      <c r="C186" s="3">
        <v>128.61667199999999</v>
      </c>
      <c r="D186" s="3">
        <v>127.443229</v>
      </c>
      <c r="E186" s="3">
        <v>160.270814</v>
      </c>
      <c r="F186" s="3">
        <v>2.8836818100000001</v>
      </c>
      <c r="G186" s="3">
        <v>507.07799999999997</v>
      </c>
      <c r="H186" s="3">
        <v>9.8999999999999993E+37</v>
      </c>
      <c r="I186" s="3">
        <v>719.66200000000003</v>
      </c>
      <c r="J186" s="3">
        <v>198.25200000000001</v>
      </c>
      <c r="K186" s="3">
        <v>861.76599999999996</v>
      </c>
      <c r="L186" s="3">
        <v>727.82899999999995</v>
      </c>
      <c r="M186" s="3">
        <v>110.178</v>
      </c>
      <c r="N186" s="3">
        <v>253.97200000000001</v>
      </c>
      <c r="O186" s="3">
        <v>681.83799999999997</v>
      </c>
      <c r="P186" s="3">
        <v>217.042</v>
      </c>
      <c r="Q186" s="3">
        <v>293.04300000000001</v>
      </c>
      <c r="R186" s="3">
        <v>535.81600000000003</v>
      </c>
      <c r="S186" s="3">
        <v>41.253999999999998</v>
      </c>
      <c r="T186" s="3">
        <v>400.18099999999998</v>
      </c>
      <c r="U186" s="3">
        <v>167.352</v>
      </c>
      <c r="V186" s="3">
        <v>47.896999999999998</v>
      </c>
      <c r="W186" s="3">
        <v>320.322</v>
      </c>
      <c r="X186" s="3">
        <v>85.314999999999998</v>
      </c>
      <c r="Y186" s="3">
        <v>148.63499999999999</v>
      </c>
      <c r="Z186" s="3">
        <v>79.590999999999994</v>
      </c>
      <c r="AA186" s="3">
        <v>78.308999999999997</v>
      </c>
      <c r="AB186" s="3">
        <v>57.348999999999997</v>
      </c>
      <c r="AC186" s="3">
        <v>351.33800000000002</v>
      </c>
      <c r="AD186" s="3">
        <v>243.77</v>
      </c>
      <c r="AE186" s="3">
        <v>66.445999999999998</v>
      </c>
      <c r="AF186" s="3">
        <v>272.738</v>
      </c>
      <c r="AG186" s="3">
        <v>597.173</v>
      </c>
      <c r="AH186" s="3">
        <v>82.052000000000007</v>
      </c>
      <c r="AI186" s="3">
        <v>73.935000000000002</v>
      </c>
      <c r="AJ186" s="3">
        <v>545.55799999999999</v>
      </c>
      <c r="AK186" s="3">
        <v>125.301</v>
      </c>
      <c r="AL186" s="3">
        <v>174.172</v>
      </c>
      <c r="AM186" s="3">
        <v>74.653000000000006</v>
      </c>
      <c r="AN186" s="3">
        <v>81.846999999999994</v>
      </c>
      <c r="AO186" s="3">
        <v>74.566999999999993</v>
      </c>
    </row>
    <row r="187" spans="1:41" x14ac:dyDescent="0.3">
      <c r="A187" s="3">
        <v>186</v>
      </c>
      <c r="B187" s="51">
        <v>43263.546348611111</v>
      </c>
      <c r="C187" s="3">
        <v>128.58412799999999</v>
      </c>
      <c r="D187" s="3">
        <v>127.30152</v>
      </c>
      <c r="E187" s="3">
        <v>160.21378100000001</v>
      </c>
      <c r="F187" s="3">
        <v>2.9249068199999999</v>
      </c>
      <c r="G187" s="3">
        <v>541.72199999999998</v>
      </c>
      <c r="H187" s="3">
        <v>9.8999999999999993E+37</v>
      </c>
      <c r="I187" s="3">
        <v>720.36099999999999</v>
      </c>
      <c r="J187" s="3">
        <v>272.20100000000002</v>
      </c>
      <c r="K187" s="3">
        <v>585.56399999999996</v>
      </c>
      <c r="L187" s="3">
        <v>727.76</v>
      </c>
      <c r="M187" s="3">
        <v>108.041</v>
      </c>
      <c r="N187" s="3">
        <v>477.13200000000001</v>
      </c>
      <c r="O187" s="3">
        <v>682.16</v>
      </c>
      <c r="P187" s="3">
        <v>119.527</v>
      </c>
      <c r="Q187" s="3">
        <v>-173.30799999999999</v>
      </c>
      <c r="R187" s="3">
        <v>537.46799999999996</v>
      </c>
      <c r="S187" s="3">
        <v>40.299999999999997</v>
      </c>
      <c r="T187" s="3">
        <v>331.02100000000002</v>
      </c>
      <c r="U187" s="3">
        <v>174.066</v>
      </c>
      <c r="V187" s="3">
        <v>48.875999999999998</v>
      </c>
      <c r="W187" s="3">
        <v>253.149</v>
      </c>
      <c r="X187" s="3">
        <v>85.793999999999997</v>
      </c>
      <c r="Y187" s="3">
        <v>139.13</v>
      </c>
      <c r="Z187" s="3">
        <v>76.463999999999999</v>
      </c>
      <c r="AA187" s="3">
        <v>299.39</v>
      </c>
      <c r="AB187" s="3">
        <v>57.246000000000002</v>
      </c>
      <c r="AC187" s="3">
        <v>366.47</v>
      </c>
      <c r="AD187" s="3">
        <v>340.661</v>
      </c>
      <c r="AE187" s="3">
        <v>67.334999999999994</v>
      </c>
      <c r="AF187" s="3">
        <v>223.75899999999999</v>
      </c>
      <c r="AG187" s="3">
        <v>599.14499999999998</v>
      </c>
      <c r="AH187" s="3">
        <v>82.718000000000004</v>
      </c>
      <c r="AI187" s="3">
        <v>57.555999999999997</v>
      </c>
      <c r="AJ187" s="3">
        <v>554.67999999999995</v>
      </c>
      <c r="AK187" s="3">
        <v>345.637</v>
      </c>
      <c r="AL187" s="3">
        <v>177.08699999999999</v>
      </c>
      <c r="AM187" s="3">
        <v>56.645000000000003</v>
      </c>
      <c r="AN187" s="3">
        <v>83.144999999999996</v>
      </c>
      <c r="AO187" s="3">
        <v>75.591999999999999</v>
      </c>
    </row>
    <row r="188" spans="1:41" x14ac:dyDescent="0.3">
      <c r="A188" s="3">
        <v>187</v>
      </c>
      <c r="B188" s="51">
        <v>43263.546415393517</v>
      </c>
      <c r="C188" s="3">
        <v>128.81357700000001</v>
      </c>
      <c r="D188" s="3">
        <v>127.13375499999999</v>
      </c>
      <c r="E188" s="3">
        <v>160.17058900000001</v>
      </c>
      <c r="F188" s="3">
        <v>2.8012317800000002</v>
      </c>
      <c r="G188" s="3">
        <v>558.65</v>
      </c>
      <c r="H188" s="3">
        <v>9.8999999999999993E+37</v>
      </c>
      <c r="I188" s="3">
        <v>720.39499999999998</v>
      </c>
      <c r="J188" s="3">
        <v>279.66199999999998</v>
      </c>
      <c r="K188" s="3">
        <v>830.51800000000003</v>
      </c>
      <c r="L188" s="3">
        <v>726.73500000000001</v>
      </c>
      <c r="M188" s="3">
        <v>108.506</v>
      </c>
      <c r="N188" s="3">
        <v>444.82900000000001</v>
      </c>
      <c r="O188" s="3">
        <v>683.54700000000003</v>
      </c>
      <c r="P188" s="3">
        <v>155.709</v>
      </c>
      <c r="Q188" s="3">
        <v>120.673</v>
      </c>
      <c r="R188" s="3">
        <v>539.303</v>
      </c>
      <c r="S188" s="3">
        <v>40.959000000000003</v>
      </c>
      <c r="T188" s="3">
        <v>298.12099999999998</v>
      </c>
      <c r="U188" s="3">
        <v>174.43899999999999</v>
      </c>
      <c r="V188" s="3">
        <v>47.81</v>
      </c>
      <c r="W188" s="3">
        <v>209.881</v>
      </c>
      <c r="X188" s="3">
        <v>86.531000000000006</v>
      </c>
      <c r="Y188" s="3">
        <v>197.309</v>
      </c>
      <c r="Z188" s="3">
        <v>74.361999999999995</v>
      </c>
      <c r="AA188" s="3">
        <v>220.38300000000001</v>
      </c>
      <c r="AB188" s="3">
        <v>57.109000000000002</v>
      </c>
      <c r="AC188" s="3">
        <v>383.55799999999999</v>
      </c>
      <c r="AD188" s="3">
        <v>305.666</v>
      </c>
      <c r="AE188" s="3">
        <v>68.292000000000002</v>
      </c>
      <c r="AF188" s="3">
        <v>274.10500000000002</v>
      </c>
      <c r="AG188" s="3">
        <v>600.76599999999996</v>
      </c>
      <c r="AH188" s="3">
        <v>83.367000000000004</v>
      </c>
      <c r="AI188" s="3">
        <v>133.13399999999999</v>
      </c>
      <c r="AJ188" s="3">
        <v>564.80399999999997</v>
      </c>
      <c r="AK188" s="3">
        <v>159.93899999999999</v>
      </c>
      <c r="AL188" s="3">
        <v>180.02199999999999</v>
      </c>
      <c r="AM188" s="3">
        <v>116.75</v>
      </c>
      <c r="AN188" s="3">
        <v>84.376000000000005</v>
      </c>
      <c r="AO188" s="3">
        <v>76.498000000000005</v>
      </c>
    </row>
    <row r="189" spans="1:41" x14ac:dyDescent="0.3">
      <c r="A189" s="3">
        <v>188</v>
      </c>
      <c r="B189" s="51">
        <v>43263.546481944446</v>
      </c>
      <c r="C189" s="3">
        <v>128.94375400000001</v>
      </c>
      <c r="D189" s="3">
        <v>127.024621</v>
      </c>
      <c r="E189" s="3">
        <v>160.18525399999999</v>
      </c>
      <c r="F189" s="3">
        <v>2.9661318300000001</v>
      </c>
      <c r="G189" s="3">
        <v>566.23900000000003</v>
      </c>
      <c r="H189" s="3">
        <v>899.26700000000005</v>
      </c>
      <c r="I189" s="3">
        <v>713.76599999999996</v>
      </c>
      <c r="J189" s="3">
        <v>283.43400000000003</v>
      </c>
      <c r="K189" s="3">
        <v>517.80700000000002</v>
      </c>
      <c r="L189" s="3">
        <v>722.21799999999996</v>
      </c>
      <c r="M189" s="3">
        <v>103.164</v>
      </c>
      <c r="N189" s="3">
        <v>363.89499999999998</v>
      </c>
      <c r="O189" s="3">
        <v>684.20699999999999</v>
      </c>
      <c r="P189" s="3">
        <v>-117.02500000000001</v>
      </c>
      <c r="Q189" s="3">
        <v>213.27</v>
      </c>
      <c r="R189" s="3">
        <v>541.072</v>
      </c>
      <c r="S189" s="3">
        <v>42.173000000000002</v>
      </c>
      <c r="T189" s="3">
        <v>319.81</v>
      </c>
      <c r="U189" s="3">
        <v>174.048</v>
      </c>
      <c r="V189" s="3">
        <v>48.085999999999999</v>
      </c>
      <c r="W189" s="3">
        <v>140.99600000000001</v>
      </c>
      <c r="X189" s="3">
        <v>87.525000000000006</v>
      </c>
      <c r="Y189" s="3">
        <v>264.83300000000003</v>
      </c>
      <c r="Z189" s="3">
        <v>75.472999999999999</v>
      </c>
      <c r="AA189" s="3">
        <v>238.506</v>
      </c>
      <c r="AB189" s="3">
        <v>57.899000000000001</v>
      </c>
      <c r="AC189" s="3">
        <v>400.90499999999997</v>
      </c>
      <c r="AD189" s="3">
        <v>273.20499999999998</v>
      </c>
      <c r="AE189" s="3">
        <v>69.198999999999998</v>
      </c>
      <c r="AF189" s="3">
        <v>448.34199999999998</v>
      </c>
      <c r="AG189" s="3">
        <v>602.15300000000002</v>
      </c>
      <c r="AH189" s="3">
        <v>84.188000000000002</v>
      </c>
      <c r="AI189" s="3">
        <v>502.50400000000002</v>
      </c>
      <c r="AJ189" s="3">
        <v>572.86199999999997</v>
      </c>
      <c r="AK189" s="3">
        <v>206.35</v>
      </c>
      <c r="AL189" s="3">
        <v>182.94</v>
      </c>
      <c r="AM189" s="3">
        <v>107.765</v>
      </c>
      <c r="AN189" s="3">
        <v>85.605999999999995</v>
      </c>
      <c r="AO189" s="3">
        <v>77.403999999999996</v>
      </c>
    </row>
    <row r="190" spans="1:41" x14ac:dyDescent="0.3">
      <c r="A190" s="3">
        <v>189</v>
      </c>
      <c r="B190" s="51">
        <v>43263.546539814815</v>
      </c>
      <c r="C190" s="3">
        <v>129.055227</v>
      </c>
      <c r="D190" s="3">
        <v>126.942369</v>
      </c>
      <c r="E190" s="3">
        <v>160.21052</v>
      </c>
      <c r="F190" s="3">
        <v>2.8836818100000001</v>
      </c>
      <c r="G190" s="3">
        <v>606.52</v>
      </c>
      <c r="H190" s="3">
        <v>9.8999999999999993E+37</v>
      </c>
      <c r="I190" s="3">
        <v>714.61699999999996</v>
      </c>
      <c r="J190" s="3">
        <v>186.55099999999999</v>
      </c>
      <c r="K190" s="3">
        <v>766.43</v>
      </c>
      <c r="L190" s="3">
        <v>725.52499999999998</v>
      </c>
      <c r="M190" s="3">
        <v>96.486999999999995</v>
      </c>
      <c r="N190" s="3">
        <v>488.37099999999998</v>
      </c>
      <c r="O190" s="3">
        <v>684.29100000000005</v>
      </c>
      <c r="P190" s="3">
        <v>5.8490000000000002</v>
      </c>
      <c r="Q190" s="3">
        <v>296.23399999999998</v>
      </c>
      <c r="R190" s="3">
        <v>536.96799999999996</v>
      </c>
      <c r="S190" s="3">
        <v>42.103999999999999</v>
      </c>
      <c r="T190" s="3">
        <v>454.31299999999999</v>
      </c>
      <c r="U190" s="3">
        <v>171.988</v>
      </c>
      <c r="V190" s="3">
        <v>48.12</v>
      </c>
      <c r="W190" s="3">
        <v>276.00900000000001</v>
      </c>
      <c r="X190" s="3">
        <v>88.245000000000005</v>
      </c>
      <c r="Y190" s="3">
        <v>186.87100000000001</v>
      </c>
      <c r="Z190" s="3">
        <v>79.573999999999998</v>
      </c>
      <c r="AA190" s="3">
        <v>54.29</v>
      </c>
      <c r="AB190" s="3">
        <v>58.345999999999997</v>
      </c>
      <c r="AC190" s="3">
        <v>416.42599999999999</v>
      </c>
      <c r="AD190" s="3">
        <v>309.95499999999998</v>
      </c>
      <c r="AE190" s="3">
        <v>69.950999999999993</v>
      </c>
      <c r="AF190" s="3">
        <v>269.67399999999998</v>
      </c>
      <c r="AG190" s="3">
        <v>603.79300000000001</v>
      </c>
      <c r="AH190" s="3">
        <v>84.716999999999999</v>
      </c>
      <c r="AI190" s="3">
        <v>201.666</v>
      </c>
      <c r="AJ190" s="3">
        <v>579.95399999999995</v>
      </c>
      <c r="AK190" s="3">
        <v>134.02600000000001</v>
      </c>
      <c r="AL190" s="3">
        <v>185.32300000000001</v>
      </c>
      <c r="AM190" s="3">
        <v>68.361000000000004</v>
      </c>
      <c r="AN190" s="3">
        <v>86.668000000000006</v>
      </c>
      <c r="AO190" s="3">
        <v>78.156000000000006</v>
      </c>
    </row>
    <row r="191" spans="1:41" x14ac:dyDescent="0.3">
      <c r="A191" s="3">
        <v>190</v>
      </c>
      <c r="B191" s="51">
        <v>43263.546606365744</v>
      </c>
      <c r="C191" s="3">
        <v>129.15693099999999</v>
      </c>
      <c r="D191" s="3">
        <v>126.813688</v>
      </c>
      <c r="E191" s="3">
        <v>160.207258</v>
      </c>
      <c r="F191" s="3">
        <v>2.9661318300000001</v>
      </c>
      <c r="G191" s="3">
        <v>657.60799999999995</v>
      </c>
      <c r="H191" s="3">
        <v>9.8999999999999993E+37</v>
      </c>
      <c r="I191" s="3">
        <v>710.96900000000005</v>
      </c>
      <c r="J191" s="3">
        <v>58.164999999999999</v>
      </c>
      <c r="K191" s="3">
        <v>278.596</v>
      </c>
      <c r="L191" s="3">
        <v>726.28200000000004</v>
      </c>
      <c r="M191" s="3">
        <v>89.331999999999994</v>
      </c>
      <c r="N191" s="3">
        <v>388.54399999999998</v>
      </c>
      <c r="O191" s="3">
        <v>680.54300000000001</v>
      </c>
      <c r="P191" s="3">
        <v>73.909000000000006</v>
      </c>
      <c r="Q191" s="3">
        <v>246.893</v>
      </c>
      <c r="R191" s="3">
        <v>535.44000000000005</v>
      </c>
      <c r="S191" s="3">
        <v>41.850999999999999</v>
      </c>
      <c r="T191" s="3">
        <v>225.05699999999999</v>
      </c>
      <c r="U191" s="3">
        <v>175.33500000000001</v>
      </c>
      <c r="V191" s="3">
        <v>48.798000000000002</v>
      </c>
      <c r="W191" s="3">
        <v>325.74799999999999</v>
      </c>
      <c r="X191" s="3">
        <v>88.664000000000001</v>
      </c>
      <c r="Y191" s="3">
        <v>382.08100000000002</v>
      </c>
      <c r="Z191" s="3">
        <v>77.224000000000004</v>
      </c>
      <c r="AA191" s="3">
        <v>358.92399999999998</v>
      </c>
      <c r="AB191" s="3">
        <v>58.578000000000003</v>
      </c>
      <c r="AC191" s="3">
        <v>435.84800000000001</v>
      </c>
      <c r="AD191" s="3">
        <v>328.66199999999998</v>
      </c>
      <c r="AE191" s="3">
        <v>70.831000000000003</v>
      </c>
      <c r="AF191" s="3">
        <v>323.92500000000001</v>
      </c>
      <c r="AG191" s="3">
        <v>605.59</v>
      </c>
      <c r="AH191" s="3">
        <v>85.254999999999995</v>
      </c>
      <c r="AI191" s="3">
        <v>572.40300000000002</v>
      </c>
      <c r="AJ191" s="3">
        <v>591.01499999999999</v>
      </c>
      <c r="AK191" s="3">
        <v>9.8999999999999993E+37</v>
      </c>
      <c r="AL191" s="3">
        <v>188</v>
      </c>
      <c r="AM191" s="3">
        <v>102.43</v>
      </c>
      <c r="AN191" s="3">
        <v>87.858000000000004</v>
      </c>
      <c r="AO191" s="3">
        <v>79.069000000000003</v>
      </c>
    </row>
    <row r="192" spans="1:41" x14ac:dyDescent="0.3">
      <c r="A192" s="3">
        <v>191</v>
      </c>
      <c r="B192" s="51">
        <v>43263.54667314815</v>
      </c>
      <c r="C192" s="3">
        <v>129.32942199999999</v>
      </c>
      <c r="D192" s="3">
        <v>126.73958399999999</v>
      </c>
      <c r="E192" s="3">
        <v>160.30015599999999</v>
      </c>
      <c r="F192" s="3">
        <v>2.9661318300000001</v>
      </c>
      <c r="G192" s="3">
        <v>656.95100000000002</v>
      </c>
      <c r="H192" s="3">
        <v>9.8999999999999993E+37</v>
      </c>
      <c r="I192" s="3">
        <v>710.39099999999996</v>
      </c>
      <c r="J192" s="3">
        <v>-172.36500000000001</v>
      </c>
      <c r="K192" s="3">
        <v>576.49</v>
      </c>
      <c r="L192" s="3">
        <v>726.69100000000003</v>
      </c>
      <c r="M192" s="3">
        <v>89.983000000000004</v>
      </c>
      <c r="N192" s="3">
        <v>159.04400000000001</v>
      </c>
      <c r="O192" s="3">
        <v>682.79300000000001</v>
      </c>
      <c r="P192" s="3">
        <v>173.89599999999999</v>
      </c>
      <c r="Q192" s="3">
        <v>97.540999999999997</v>
      </c>
      <c r="R192" s="3">
        <v>535.524</v>
      </c>
      <c r="S192" s="3">
        <v>42.405999999999999</v>
      </c>
      <c r="T192" s="3">
        <v>382.03</v>
      </c>
      <c r="U192" s="3">
        <v>174.16300000000001</v>
      </c>
      <c r="V192" s="3">
        <v>50.103999999999999</v>
      </c>
      <c r="W192" s="3">
        <v>263.83100000000002</v>
      </c>
      <c r="X192" s="3">
        <v>89.451999999999998</v>
      </c>
      <c r="Y192" s="3">
        <v>262.28199999999998</v>
      </c>
      <c r="Z192" s="3">
        <v>74.728999999999999</v>
      </c>
      <c r="AA192" s="3">
        <v>87.840999999999994</v>
      </c>
      <c r="AB192" s="3">
        <v>58.56</v>
      </c>
      <c r="AC192" s="3">
        <v>454.72199999999998</v>
      </c>
      <c r="AD192" s="3">
        <v>262.21300000000002</v>
      </c>
      <c r="AE192" s="3">
        <v>71.754000000000005</v>
      </c>
      <c r="AF192" s="3">
        <v>254.52</v>
      </c>
      <c r="AG192" s="3">
        <v>606.59400000000005</v>
      </c>
      <c r="AH192" s="3">
        <v>85.835999999999999</v>
      </c>
      <c r="AI192" s="3">
        <v>428.209</v>
      </c>
      <c r="AJ192" s="3">
        <v>600.13900000000001</v>
      </c>
      <c r="AK192" s="3">
        <v>9.8999999999999993E+37</v>
      </c>
      <c r="AL192" s="3">
        <v>190.578</v>
      </c>
      <c r="AM192" s="3">
        <v>233.482</v>
      </c>
      <c r="AN192" s="3">
        <v>89.058000000000007</v>
      </c>
      <c r="AO192" s="3">
        <v>80.076999999999998</v>
      </c>
    </row>
    <row r="193" spans="1:41" x14ac:dyDescent="0.3">
      <c r="A193" s="3">
        <v>192</v>
      </c>
      <c r="B193" s="51">
        <v>43263.546740046295</v>
      </c>
      <c r="C193" s="3">
        <v>129.612562</v>
      </c>
      <c r="D193" s="3">
        <v>126.603579</v>
      </c>
      <c r="E193" s="3">
        <v>160.369418</v>
      </c>
      <c r="F193" s="3">
        <v>3.0485818600000001</v>
      </c>
      <c r="G193" s="3">
        <v>681.72699999999998</v>
      </c>
      <c r="H193" s="3">
        <v>1064.472</v>
      </c>
      <c r="I193" s="3">
        <v>706.78700000000003</v>
      </c>
      <c r="J193" s="3">
        <v>-160.70099999999999</v>
      </c>
      <c r="K193" s="3">
        <v>415.69400000000002</v>
      </c>
      <c r="L193" s="3">
        <v>726.38499999999999</v>
      </c>
      <c r="M193" s="3">
        <v>90.754000000000005</v>
      </c>
      <c r="N193" s="3">
        <v>223.34299999999999</v>
      </c>
      <c r="O193" s="3">
        <v>683.79100000000005</v>
      </c>
      <c r="P193" s="3">
        <v>87.533000000000001</v>
      </c>
      <c r="Q193" s="3">
        <v>40.828000000000003</v>
      </c>
      <c r="R193" s="3">
        <v>537.19200000000001</v>
      </c>
      <c r="S193" s="3">
        <v>41.451999999999998</v>
      </c>
      <c r="T193" s="3">
        <v>348.27499999999998</v>
      </c>
      <c r="U193" s="3">
        <v>175.06800000000001</v>
      </c>
      <c r="V193" s="3">
        <v>50.07</v>
      </c>
      <c r="W193" s="3">
        <v>310.767</v>
      </c>
      <c r="X193" s="3">
        <v>90.137</v>
      </c>
      <c r="Y193" s="3">
        <v>379.73399999999998</v>
      </c>
      <c r="Z193" s="3">
        <v>75.156000000000006</v>
      </c>
      <c r="AA193" s="3">
        <v>214.16499999999999</v>
      </c>
      <c r="AB193" s="3">
        <v>59.161999999999999</v>
      </c>
      <c r="AC193" s="3">
        <v>473.56299999999999</v>
      </c>
      <c r="AD193" s="3">
        <v>162</v>
      </c>
      <c r="AE193" s="3">
        <v>72.608999999999995</v>
      </c>
      <c r="AF193" s="3">
        <v>105.446</v>
      </c>
      <c r="AG193" s="3">
        <v>607.38099999999997</v>
      </c>
      <c r="AH193" s="3">
        <v>86.299000000000007</v>
      </c>
      <c r="AI193" s="3">
        <v>447.56299999999999</v>
      </c>
      <c r="AJ193" s="3">
        <v>609.92399999999998</v>
      </c>
      <c r="AK193" s="3">
        <v>22.855</v>
      </c>
      <c r="AL193" s="3">
        <v>192.99700000000001</v>
      </c>
      <c r="AM193" s="3">
        <v>192.09</v>
      </c>
      <c r="AN193" s="3">
        <v>90.052000000000007</v>
      </c>
      <c r="AO193" s="3">
        <v>80.948999999999998</v>
      </c>
    </row>
    <row r="194" spans="1:41" x14ac:dyDescent="0.3">
      <c r="A194" s="3">
        <v>193</v>
      </c>
      <c r="B194" s="51">
        <v>43263.546806828701</v>
      </c>
      <c r="C194" s="3">
        <v>129.908728</v>
      </c>
      <c r="D194" s="3">
        <v>126.434175</v>
      </c>
      <c r="E194" s="3">
        <v>160.43623500000001</v>
      </c>
      <c r="F194" s="3">
        <v>3.1310318800000001</v>
      </c>
      <c r="G194" s="3">
        <v>738.59400000000005</v>
      </c>
      <c r="H194" s="3">
        <v>9.8999999999999993E+37</v>
      </c>
      <c r="I194" s="3">
        <v>714.37900000000002</v>
      </c>
      <c r="J194" s="3">
        <v>-70.221000000000004</v>
      </c>
      <c r="K194" s="3">
        <v>694.82799999999997</v>
      </c>
      <c r="L194" s="3">
        <v>725.49099999999999</v>
      </c>
      <c r="M194" s="3">
        <v>87.198999999999998</v>
      </c>
      <c r="N194" s="3">
        <v>280.07600000000002</v>
      </c>
      <c r="O194" s="3">
        <v>684.46</v>
      </c>
      <c r="P194" s="3">
        <v>-23.219000000000001</v>
      </c>
      <c r="Q194" s="3">
        <v>233.791</v>
      </c>
      <c r="R194" s="3">
        <v>538.66899999999998</v>
      </c>
      <c r="S194" s="3">
        <v>40.664000000000001</v>
      </c>
      <c r="T194" s="3">
        <v>214.21</v>
      </c>
      <c r="U194" s="3">
        <v>178.297</v>
      </c>
      <c r="V194" s="3">
        <v>50.011000000000003</v>
      </c>
      <c r="W194" s="3">
        <v>455.09899999999999</v>
      </c>
      <c r="X194" s="3">
        <v>90.781000000000006</v>
      </c>
      <c r="Y194" s="3">
        <v>193.86</v>
      </c>
      <c r="Z194" s="3">
        <v>74.994</v>
      </c>
      <c r="AA194" s="3">
        <v>328.14299999999997</v>
      </c>
      <c r="AB194" s="3">
        <v>59.859000000000002</v>
      </c>
      <c r="AC194" s="3">
        <v>494.005</v>
      </c>
      <c r="AD194" s="3">
        <v>340.06599999999997</v>
      </c>
      <c r="AE194" s="3">
        <v>73.474000000000004</v>
      </c>
      <c r="AF194" s="3">
        <v>344.95800000000003</v>
      </c>
      <c r="AG194" s="3">
        <v>608.14300000000003</v>
      </c>
      <c r="AH194" s="3">
        <v>86.805000000000007</v>
      </c>
      <c r="AI194" s="3">
        <v>366.04599999999999</v>
      </c>
      <c r="AJ194" s="3">
        <v>622.45799999999997</v>
      </c>
      <c r="AK194" s="3">
        <v>133.32599999999999</v>
      </c>
      <c r="AL194" s="3">
        <v>195.40700000000001</v>
      </c>
      <c r="AM194" s="3">
        <v>149.46299999999999</v>
      </c>
      <c r="AN194" s="3">
        <v>91.123999999999995</v>
      </c>
      <c r="AO194" s="3">
        <v>81.897999999999996</v>
      </c>
    </row>
    <row r="195" spans="1:41" x14ac:dyDescent="0.3">
      <c r="A195" s="3">
        <v>194</v>
      </c>
      <c r="B195" s="51">
        <v>43263.546873611114</v>
      </c>
      <c r="C195" s="3">
        <v>130.25289599999999</v>
      </c>
      <c r="D195" s="3">
        <v>126.189046</v>
      </c>
      <c r="E195" s="3">
        <v>160.60735399999999</v>
      </c>
      <c r="F195" s="3">
        <v>3.1722568999999998</v>
      </c>
      <c r="G195" s="3">
        <v>779.11800000000005</v>
      </c>
      <c r="H195" s="3">
        <v>9.8999999999999993E+37</v>
      </c>
      <c r="I195" s="3">
        <v>717.39499999999998</v>
      </c>
      <c r="J195" s="3">
        <v>-133.96700000000001</v>
      </c>
      <c r="K195" s="3">
        <v>676.61</v>
      </c>
      <c r="L195" s="3">
        <v>727.077</v>
      </c>
      <c r="M195" s="3">
        <v>84</v>
      </c>
      <c r="N195" s="3">
        <v>273.03199999999998</v>
      </c>
      <c r="O195" s="3">
        <v>688.53800000000001</v>
      </c>
      <c r="P195" s="3">
        <v>-17.152000000000001</v>
      </c>
      <c r="Q195" s="3">
        <v>35.252000000000002</v>
      </c>
      <c r="R195" s="3">
        <v>541.72199999999998</v>
      </c>
      <c r="S195" s="3">
        <v>40.456000000000003</v>
      </c>
      <c r="T195" s="3">
        <v>357.15499999999997</v>
      </c>
      <c r="U195" s="3">
        <v>184.66499999999999</v>
      </c>
      <c r="V195" s="3">
        <v>51.695</v>
      </c>
      <c r="W195" s="3">
        <v>240.494</v>
      </c>
      <c r="X195" s="3">
        <v>91.518000000000001</v>
      </c>
      <c r="Y195" s="3">
        <v>158.08000000000001</v>
      </c>
      <c r="Z195" s="3">
        <v>74.328000000000003</v>
      </c>
      <c r="AA195" s="3">
        <v>118.24299999999999</v>
      </c>
      <c r="AB195" s="3">
        <v>60.494999999999997</v>
      </c>
      <c r="AC195" s="3">
        <v>513.61300000000006</v>
      </c>
      <c r="AD195" s="3">
        <v>240.75800000000001</v>
      </c>
      <c r="AE195" s="3">
        <v>74.361999999999995</v>
      </c>
      <c r="AF195" s="3">
        <v>278.62299999999999</v>
      </c>
      <c r="AG195" s="3">
        <v>608.66099999999994</v>
      </c>
      <c r="AH195" s="3">
        <v>87.302000000000007</v>
      </c>
      <c r="AI195" s="3">
        <v>397.70600000000002</v>
      </c>
      <c r="AJ195" s="3">
        <v>636.47900000000004</v>
      </c>
      <c r="AK195" s="3">
        <v>114.98</v>
      </c>
      <c r="AL195" s="3">
        <v>197.84299999999999</v>
      </c>
      <c r="AM195" s="3">
        <v>303.541</v>
      </c>
      <c r="AN195" s="3">
        <v>92.117999999999995</v>
      </c>
      <c r="AO195" s="3">
        <v>82.872</v>
      </c>
    </row>
    <row r="196" spans="1:41" x14ac:dyDescent="0.3">
      <c r="A196" s="3">
        <v>195</v>
      </c>
      <c r="B196" s="51">
        <v>43263.546942939814</v>
      </c>
      <c r="C196" s="3">
        <v>130.62798100000001</v>
      </c>
      <c r="D196" s="3">
        <v>126.098645</v>
      </c>
      <c r="E196" s="3">
        <v>160.659505</v>
      </c>
      <c r="F196" s="3">
        <v>3.0485818600000001</v>
      </c>
      <c r="G196" s="3">
        <v>833.80499999999995</v>
      </c>
      <c r="H196" s="3">
        <v>9.8999999999999993E+37</v>
      </c>
      <c r="I196" s="3">
        <v>720.44600000000003</v>
      </c>
      <c r="J196" s="3">
        <v>9.8999999999999993E+37</v>
      </c>
      <c r="K196" s="3">
        <v>523.71699999999998</v>
      </c>
      <c r="L196" s="3">
        <v>726.87199999999996</v>
      </c>
      <c r="M196" s="3">
        <v>88.724000000000004</v>
      </c>
      <c r="N196" s="3">
        <v>296.21699999999998</v>
      </c>
      <c r="O196" s="3">
        <v>688.30100000000004</v>
      </c>
      <c r="P196" s="3">
        <v>78.206999999999994</v>
      </c>
      <c r="Q196" s="3">
        <v>192.864</v>
      </c>
      <c r="R196" s="3">
        <v>542.73900000000003</v>
      </c>
      <c r="S196" s="3">
        <v>41.548999999999999</v>
      </c>
      <c r="T196" s="3">
        <v>248.792</v>
      </c>
      <c r="U196" s="3">
        <v>190.517</v>
      </c>
      <c r="V196" s="3">
        <v>52.210999999999999</v>
      </c>
      <c r="W196" s="3">
        <v>327.97300000000001</v>
      </c>
      <c r="X196" s="3">
        <v>92.596999999999994</v>
      </c>
      <c r="Y196" s="3">
        <v>437.71499999999997</v>
      </c>
      <c r="Z196" s="3">
        <v>72.430999999999997</v>
      </c>
      <c r="AA196" s="3">
        <v>258.13200000000001</v>
      </c>
      <c r="AB196" s="3">
        <v>61.042000000000002</v>
      </c>
      <c r="AC196" s="3">
        <v>534.69899999999996</v>
      </c>
      <c r="AD196" s="3">
        <v>299.28699999999998</v>
      </c>
      <c r="AE196" s="3">
        <v>75.268000000000001</v>
      </c>
      <c r="AF196" s="3">
        <v>278.29399999999998</v>
      </c>
      <c r="AG196" s="3">
        <v>609.48099999999999</v>
      </c>
      <c r="AH196" s="3">
        <v>87.730999999999995</v>
      </c>
      <c r="AI196" s="3">
        <v>374.73899999999998</v>
      </c>
      <c r="AJ196" s="3">
        <v>655.12400000000002</v>
      </c>
      <c r="AK196" s="3">
        <v>250.892</v>
      </c>
      <c r="AL196" s="3">
        <v>200.43899999999999</v>
      </c>
      <c r="AM196" s="3">
        <v>312.84399999999999</v>
      </c>
      <c r="AN196" s="3">
        <v>93.18</v>
      </c>
      <c r="AO196" s="3">
        <v>83.863</v>
      </c>
    </row>
    <row r="197" spans="1:41" x14ac:dyDescent="0.3">
      <c r="A197" s="3">
        <v>196</v>
      </c>
      <c r="B197" s="51">
        <v>43263.547009722221</v>
      </c>
      <c r="C197" s="3">
        <v>130.99574799999999</v>
      </c>
      <c r="D197" s="3">
        <v>125.91377799999999</v>
      </c>
      <c r="E197" s="3">
        <v>160.85587899999999</v>
      </c>
      <c r="F197" s="3">
        <v>3.1722568999999998</v>
      </c>
      <c r="G197" s="3">
        <v>827.89599999999996</v>
      </c>
      <c r="H197" s="3">
        <v>9.8999999999999993E+37</v>
      </c>
      <c r="I197" s="3">
        <v>721.55399999999997</v>
      </c>
      <c r="J197" s="3">
        <v>9.8999999999999993E+37</v>
      </c>
      <c r="K197" s="3">
        <v>918.26199999999994</v>
      </c>
      <c r="L197" s="3">
        <v>730.83600000000001</v>
      </c>
      <c r="M197" s="3">
        <v>85.742999999999995</v>
      </c>
      <c r="N197" s="3">
        <v>284.26100000000002</v>
      </c>
      <c r="O197" s="3">
        <v>692.91200000000003</v>
      </c>
      <c r="P197" s="3">
        <v>9.2639999999999993</v>
      </c>
      <c r="Q197" s="3">
        <v>336.87</v>
      </c>
      <c r="R197" s="3">
        <v>550.21100000000001</v>
      </c>
      <c r="S197" s="3">
        <v>40.664000000000001</v>
      </c>
      <c r="T197" s="3">
        <v>53.585999999999999</v>
      </c>
      <c r="U197" s="3">
        <v>226.51599999999999</v>
      </c>
      <c r="V197" s="3">
        <v>52.125</v>
      </c>
      <c r="W197" s="3">
        <v>253.88399999999999</v>
      </c>
      <c r="X197" s="3">
        <v>94.619</v>
      </c>
      <c r="Y197" s="3">
        <v>318.19200000000001</v>
      </c>
      <c r="Z197" s="3">
        <v>73.867000000000004</v>
      </c>
      <c r="AA197" s="3">
        <v>88.896000000000001</v>
      </c>
      <c r="AB197" s="3">
        <v>61.588999999999999</v>
      </c>
      <c r="AC197" s="3">
        <v>555.08100000000002</v>
      </c>
      <c r="AD197" s="3">
        <v>399.01900000000001</v>
      </c>
      <c r="AE197" s="3">
        <v>76.191000000000003</v>
      </c>
      <c r="AF197" s="3">
        <v>296.95400000000001</v>
      </c>
      <c r="AG197" s="3">
        <v>610.23400000000004</v>
      </c>
      <c r="AH197" s="3">
        <v>88.21</v>
      </c>
      <c r="AI197" s="3">
        <v>370.58</v>
      </c>
      <c r="AJ197" s="3">
        <v>671.54700000000003</v>
      </c>
      <c r="AK197" s="3">
        <v>160.59299999999999</v>
      </c>
      <c r="AL197" s="3">
        <v>202.99700000000001</v>
      </c>
      <c r="AM197" s="3">
        <v>350.62599999999998</v>
      </c>
      <c r="AN197" s="3">
        <v>94.277000000000001</v>
      </c>
      <c r="AO197" s="3">
        <v>84.837000000000003</v>
      </c>
    </row>
    <row r="198" spans="1:41" x14ac:dyDescent="0.3">
      <c r="A198" s="3">
        <v>197</v>
      </c>
      <c r="B198" s="51">
        <v>43263.547076388888</v>
      </c>
      <c r="C198" s="3">
        <v>131.43510699999999</v>
      </c>
      <c r="D198" s="3">
        <v>125.707733</v>
      </c>
      <c r="E198" s="3">
        <v>161.11581799999999</v>
      </c>
      <c r="F198" s="3">
        <v>3.29593194</v>
      </c>
      <c r="G198" s="3">
        <v>862.05600000000004</v>
      </c>
      <c r="H198" s="3">
        <v>9.8999999999999993E+37</v>
      </c>
      <c r="I198" s="3">
        <v>723.14599999999996</v>
      </c>
      <c r="J198" s="3">
        <v>9.8999999999999993E+37</v>
      </c>
      <c r="K198" s="3">
        <v>573.02</v>
      </c>
      <c r="L198" s="3">
        <v>736.75599999999997</v>
      </c>
      <c r="M198" s="3">
        <v>83.340999999999994</v>
      </c>
      <c r="N198" s="3">
        <v>430.74</v>
      </c>
      <c r="O198" s="3">
        <v>696.71799999999996</v>
      </c>
      <c r="P198" s="3">
        <v>34.805999999999997</v>
      </c>
      <c r="Q198" s="3">
        <v>337.35300000000001</v>
      </c>
      <c r="R198" s="3">
        <v>557.14</v>
      </c>
      <c r="S198" s="3">
        <v>41.4</v>
      </c>
      <c r="T198" s="3">
        <v>128.631</v>
      </c>
      <c r="U198" s="3">
        <v>270.28800000000001</v>
      </c>
      <c r="V198" s="3">
        <v>51.359000000000002</v>
      </c>
      <c r="W198" s="3">
        <v>392.18900000000002</v>
      </c>
      <c r="X198" s="3">
        <v>97.643000000000001</v>
      </c>
      <c r="Y198" s="3">
        <v>155.61099999999999</v>
      </c>
      <c r="Z198" s="3">
        <v>77.701999999999998</v>
      </c>
      <c r="AA198" s="3">
        <v>214.892</v>
      </c>
      <c r="AB198" s="3">
        <v>62.435000000000002</v>
      </c>
      <c r="AC198" s="3">
        <v>574.42100000000005</v>
      </c>
      <c r="AD198" s="3">
        <v>390.68700000000001</v>
      </c>
      <c r="AE198" s="3">
        <v>76.983999999999995</v>
      </c>
      <c r="AF198" s="3">
        <v>333.30700000000002</v>
      </c>
      <c r="AG198" s="3">
        <v>610.07399999999996</v>
      </c>
      <c r="AH198" s="3">
        <v>88.697999999999993</v>
      </c>
      <c r="AI198" s="3">
        <v>354.197</v>
      </c>
      <c r="AJ198" s="3">
        <v>689.66300000000001</v>
      </c>
      <c r="AK198" s="3">
        <v>285.06099999999998</v>
      </c>
      <c r="AL198" s="3">
        <v>205.596</v>
      </c>
      <c r="AM198" s="3">
        <v>217.05</v>
      </c>
      <c r="AN198" s="3">
        <v>95.33</v>
      </c>
      <c r="AO198" s="3">
        <v>85.784999999999997</v>
      </c>
    </row>
    <row r="199" spans="1:41" x14ac:dyDescent="0.3">
      <c r="A199" s="3">
        <v>198</v>
      </c>
      <c r="B199" s="51">
        <v>43263.547143171294</v>
      </c>
      <c r="C199" s="3">
        <v>131.41233199999999</v>
      </c>
      <c r="D199" s="3">
        <v>125.62873</v>
      </c>
      <c r="E199" s="3">
        <v>161.04574</v>
      </c>
      <c r="F199" s="3">
        <v>3.3371569499999998</v>
      </c>
      <c r="G199" s="3">
        <v>845.75300000000004</v>
      </c>
      <c r="H199" s="3">
        <v>9.8999999999999993E+37</v>
      </c>
      <c r="I199" s="3">
        <v>725.72</v>
      </c>
      <c r="J199" s="3">
        <v>9.8999999999999993E+37</v>
      </c>
      <c r="K199" s="3">
        <v>923.22</v>
      </c>
      <c r="L199" s="3">
        <v>743.80899999999997</v>
      </c>
      <c r="M199" s="3">
        <v>83.016000000000005</v>
      </c>
      <c r="N199" s="3">
        <v>476.488</v>
      </c>
      <c r="O199" s="3">
        <v>705.58</v>
      </c>
      <c r="P199" s="3">
        <v>-3.8039999999999998</v>
      </c>
      <c r="Q199" s="3">
        <v>338.20400000000001</v>
      </c>
      <c r="R199" s="3">
        <v>565.32899999999995</v>
      </c>
      <c r="S199" s="3">
        <v>42.232999999999997</v>
      </c>
      <c r="T199" s="3">
        <v>210.61600000000001</v>
      </c>
      <c r="U199" s="3">
        <v>296.39600000000002</v>
      </c>
      <c r="V199" s="3">
        <v>52.424999999999997</v>
      </c>
      <c r="W199" s="3">
        <v>263.971</v>
      </c>
      <c r="X199" s="3">
        <v>99.501000000000005</v>
      </c>
      <c r="Y199" s="3">
        <v>246.053</v>
      </c>
      <c r="Z199" s="3">
        <v>82.007999999999996</v>
      </c>
      <c r="AA199" s="3">
        <v>276.762</v>
      </c>
      <c r="AB199" s="3">
        <v>63.512</v>
      </c>
      <c r="AC199" s="3">
        <v>593.16999999999996</v>
      </c>
      <c r="AD199" s="3">
        <v>425.89499999999998</v>
      </c>
      <c r="AE199" s="3">
        <v>77.906999999999996</v>
      </c>
      <c r="AF199" s="3">
        <v>372.09300000000002</v>
      </c>
      <c r="AG199" s="3">
        <v>610.71</v>
      </c>
      <c r="AH199" s="3">
        <v>89.161000000000001</v>
      </c>
      <c r="AI199" s="3">
        <v>456.37799999999999</v>
      </c>
      <c r="AJ199" s="3">
        <v>706.53200000000004</v>
      </c>
      <c r="AK199" s="3">
        <v>145.94999999999999</v>
      </c>
      <c r="AL199" s="3">
        <v>208.505</v>
      </c>
      <c r="AM199" s="3">
        <v>234.239</v>
      </c>
      <c r="AN199" s="3">
        <v>96.597999999999999</v>
      </c>
      <c r="AO199" s="3">
        <v>86.813000000000002</v>
      </c>
    </row>
    <row r="200" spans="1:41" x14ac:dyDescent="0.3">
      <c r="A200" s="3">
        <v>199</v>
      </c>
      <c r="B200" s="51">
        <v>43263.547201157409</v>
      </c>
      <c r="C200" s="3">
        <v>131.398492</v>
      </c>
      <c r="D200" s="3">
        <v>125.541588</v>
      </c>
      <c r="E200" s="3">
        <v>160.84528900000001</v>
      </c>
      <c r="F200" s="3">
        <v>3.46083199</v>
      </c>
      <c r="G200" s="3">
        <v>864.55399999999997</v>
      </c>
      <c r="H200" s="3">
        <v>9.8999999999999993E+37</v>
      </c>
      <c r="I200" s="3">
        <v>729.20299999999997</v>
      </c>
      <c r="J200" s="3">
        <v>9.8999999999999993E+37</v>
      </c>
      <c r="K200" s="3">
        <v>638.36599999999999</v>
      </c>
      <c r="L200" s="3">
        <v>747.202</v>
      </c>
      <c r="M200" s="3">
        <v>83.649000000000001</v>
      </c>
      <c r="N200" s="3">
        <v>386.654</v>
      </c>
      <c r="O200" s="3">
        <v>711.87</v>
      </c>
      <c r="P200" s="3">
        <v>95.055999999999997</v>
      </c>
      <c r="Q200" s="3">
        <v>218.09299999999999</v>
      </c>
      <c r="R200" s="3">
        <v>571.48500000000001</v>
      </c>
      <c r="S200" s="3">
        <v>43.968000000000004</v>
      </c>
      <c r="T200" s="3">
        <v>324.64100000000002</v>
      </c>
      <c r="U200" s="3">
        <v>275.51499999999999</v>
      </c>
      <c r="V200" s="3">
        <v>52.046999999999997</v>
      </c>
      <c r="W200" s="3">
        <v>128.071</v>
      </c>
      <c r="X200" s="3">
        <v>100.586</v>
      </c>
      <c r="Y200" s="3">
        <v>310.596</v>
      </c>
      <c r="Z200" s="3">
        <v>81.376000000000005</v>
      </c>
      <c r="AA200" s="3">
        <v>127.82599999999999</v>
      </c>
      <c r="AB200" s="3">
        <v>64.212999999999994</v>
      </c>
      <c r="AC200" s="3">
        <v>608.61900000000003</v>
      </c>
      <c r="AD200" s="3">
        <v>296.63600000000002</v>
      </c>
      <c r="AE200" s="3">
        <v>78.760999999999996</v>
      </c>
      <c r="AF200" s="3">
        <v>462.06200000000001</v>
      </c>
      <c r="AG200" s="3">
        <v>611.346</v>
      </c>
      <c r="AH200" s="3">
        <v>89.468999999999994</v>
      </c>
      <c r="AI200" s="3">
        <v>428.99799999999999</v>
      </c>
      <c r="AJ200" s="3">
        <v>720.53899999999999</v>
      </c>
      <c r="AK200" s="3">
        <v>218.62299999999999</v>
      </c>
      <c r="AL200" s="3">
        <v>211.291</v>
      </c>
      <c r="AM200" s="3">
        <v>389.79300000000001</v>
      </c>
      <c r="AN200" s="3">
        <v>97.763000000000005</v>
      </c>
      <c r="AO200" s="3">
        <v>87.67</v>
      </c>
    </row>
    <row r="201" spans="1:41" x14ac:dyDescent="0.3">
      <c r="A201" s="3">
        <v>200</v>
      </c>
      <c r="B201" s="51">
        <v>43263.547267939815</v>
      </c>
      <c r="C201" s="3">
        <v>131.361073</v>
      </c>
      <c r="D201" s="3">
        <v>125.392556</v>
      </c>
      <c r="E201" s="3">
        <v>160.794769</v>
      </c>
      <c r="F201" s="3">
        <v>3.37838196</v>
      </c>
      <c r="G201" s="3">
        <v>866.70100000000002</v>
      </c>
      <c r="H201" s="3">
        <v>9.8999999999999993E+37</v>
      </c>
      <c r="I201" s="3">
        <v>732.21100000000001</v>
      </c>
      <c r="J201" s="3">
        <v>9.8999999999999993E+37</v>
      </c>
      <c r="K201" s="3">
        <v>908.25300000000004</v>
      </c>
      <c r="L201" s="3">
        <v>755.17899999999997</v>
      </c>
      <c r="M201" s="3">
        <v>86.539000000000001</v>
      </c>
      <c r="N201" s="3">
        <v>358.99200000000002</v>
      </c>
      <c r="O201" s="3">
        <v>710.27200000000005</v>
      </c>
      <c r="P201" s="3">
        <v>81.376000000000005</v>
      </c>
      <c r="Q201" s="3">
        <v>317.24400000000003</v>
      </c>
      <c r="R201" s="3">
        <v>574.60500000000002</v>
      </c>
      <c r="S201" s="3">
        <v>45.545999999999999</v>
      </c>
      <c r="T201" s="3">
        <v>174.376</v>
      </c>
      <c r="U201" s="3">
        <v>277.69600000000003</v>
      </c>
      <c r="V201" s="3">
        <v>53.026000000000003</v>
      </c>
      <c r="W201" s="3">
        <v>179.37200000000001</v>
      </c>
      <c r="X201" s="3">
        <v>102.10299999999999</v>
      </c>
      <c r="Y201" s="3">
        <v>308.04899999999998</v>
      </c>
      <c r="Z201" s="3">
        <v>81.888999999999996</v>
      </c>
      <c r="AA201" s="3">
        <v>18.498999999999999</v>
      </c>
      <c r="AB201" s="3">
        <v>64.59</v>
      </c>
      <c r="AC201" s="3">
        <v>625.98400000000004</v>
      </c>
      <c r="AD201" s="3">
        <v>409.15600000000001</v>
      </c>
      <c r="AE201" s="3">
        <v>79.923000000000002</v>
      </c>
      <c r="AF201" s="3">
        <v>390.839</v>
      </c>
      <c r="AG201" s="3">
        <v>612.34900000000005</v>
      </c>
      <c r="AH201" s="3">
        <v>89.932000000000002</v>
      </c>
      <c r="AI201" s="3">
        <v>364.327</v>
      </c>
      <c r="AJ201" s="3">
        <v>734.51800000000003</v>
      </c>
      <c r="AK201" s="3">
        <v>102.84399999999999</v>
      </c>
      <c r="AL201" s="3">
        <v>214.768</v>
      </c>
      <c r="AM201" s="3">
        <v>317.14100000000002</v>
      </c>
      <c r="AN201" s="3">
        <v>99.19</v>
      </c>
      <c r="AO201" s="3">
        <v>88.697999999999993</v>
      </c>
    </row>
    <row r="202" spans="1:41" x14ac:dyDescent="0.3">
      <c r="A202" s="3">
        <v>201</v>
      </c>
      <c r="B202" s="51">
        <v>43263.547337268516</v>
      </c>
      <c r="C202" s="3">
        <v>131.240655</v>
      </c>
      <c r="D202" s="3">
        <v>125.365675</v>
      </c>
      <c r="E202" s="3">
        <v>160.69699</v>
      </c>
      <c r="F202" s="3">
        <v>3.5020570000000002</v>
      </c>
      <c r="G202" s="3">
        <v>848.86500000000001</v>
      </c>
      <c r="H202" s="3">
        <v>9.8999999999999993E+37</v>
      </c>
      <c r="I202" s="3">
        <v>743.50699999999995</v>
      </c>
      <c r="J202" s="3">
        <v>9.8999999999999993E+37</v>
      </c>
      <c r="K202" s="3">
        <v>835.56899999999996</v>
      </c>
      <c r="L202" s="3">
        <v>756.07899999999995</v>
      </c>
      <c r="M202" s="3">
        <v>88.070999999999998</v>
      </c>
      <c r="N202" s="3">
        <v>453.10700000000003</v>
      </c>
      <c r="O202" s="3">
        <v>709.71699999999998</v>
      </c>
      <c r="P202" s="3">
        <v>117.182</v>
      </c>
      <c r="Q202" s="3">
        <v>312.79000000000002</v>
      </c>
      <c r="R202" s="3">
        <v>578.28200000000004</v>
      </c>
      <c r="S202" s="3">
        <v>43.558</v>
      </c>
      <c r="T202" s="3">
        <v>304.94499999999999</v>
      </c>
      <c r="U202" s="3">
        <v>289.32299999999998</v>
      </c>
      <c r="V202" s="3">
        <v>52.93</v>
      </c>
      <c r="W202" s="3">
        <v>129.267</v>
      </c>
      <c r="X202" s="3">
        <v>102.73</v>
      </c>
      <c r="Y202" s="3">
        <v>293.58999999999997</v>
      </c>
      <c r="Z202" s="3">
        <v>78.819999999999993</v>
      </c>
      <c r="AA202" s="3">
        <v>91.43</v>
      </c>
      <c r="AB202" s="3">
        <v>64.613</v>
      </c>
      <c r="AC202" s="3">
        <v>643.66700000000003</v>
      </c>
      <c r="AD202" s="3">
        <v>277.85899999999998</v>
      </c>
      <c r="AE202" s="3">
        <v>81.007000000000005</v>
      </c>
      <c r="AF202" s="3">
        <v>377.137</v>
      </c>
      <c r="AG202" s="3">
        <v>613.49400000000003</v>
      </c>
      <c r="AH202" s="3">
        <v>90.367000000000004</v>
      </c>
      <c r="AI202" s="3">
        <v>420.53399999999999</v>
      </c>
      <c r="AJ202" s="3">
        <v>747.15700000000004</v>
      </c>
      <c r="AK202" s="3">
        <v>204.733</v>
      </c>
      <c r="AL202" s="3">
        <v>218.559</v>
      </c>
      <c r="AM202" s="3">
        <v>399.90899999999999</v>
      </c>
      <c r="AN202" s="3">
        <v>100.61</v>
      </c>
      <c r="AO202" s="3">
        <v>89.784000000000006</v>
      </c>
    </row>
    <row r="203" spans="1:41" x14ac:dyDescent="0.3">
      <c r="A203" s="3">
        <v>202</v>
      </c>
      <c r="B203" s="51">
        <v>43263.547404050929</v>
      </c>
      <c r="C203" s="3">
        <v>131.143012</v>
      </c>
      <c r="D203" s="3">
        <v>125.274468</v>
      </c>
      <c r="E203" s="3">
        <v>160.58290400000001</v>
      </c>
      <c r="F203" s="3">
        <v>3.54328201</v>
      </c>
      <c r="G203" s="3">
        <v>864.78300000000002</v>
      </c>
      <c r="H203" s="3">
        <v>9.8999999999999993E+37</v>
      </c>
      <c r="I203" s="3">
        <v>753.42600000000004</v>
      </c>
      <c r="J203" s="3">
        <v>9.8999999999999993E+37</v>
      </c>
      <c r="K203" s="3">
        <v>639.22199999999998</v>
      </c>
      <c r="L203" s="3">
        <v>757.49800000000005</v>
      </c>
      <c r="M203" s="3">
        <v>90.085999999999999</v>
      </c>
      <c r="N203" s="3">
        <v>385.37099999999998</v>
      </c>
      <c r="O203" s="3">
        <v>710.59500000000003</v>
      </c>
      <c r="P203" s="3">
        <v>101.70699999999999</v>
      </c>
      <c r="Q203" s="3">
        <v>298.88299999999998</v>
      </c>
      <c r="R203" s="3">
        <v>580.89700000000005</v>
      </c>
      <c r="S203" s="3">
        <v>44.314999999999998</v>
      </c>
      <c r="T203" s="3">
        <v>290.74599999999998</v>
      </c>
      <c r="U203" s="3">
        <v>290.935</v>
      </c>
      <c r="V203" s="3">
        <v>52.853999999999999</v>
      </c>
      <c r="W203" s="3">
        <v>137.41300000000001</v>
      </c>
      <c r="X203" s="3">
        <v>103.27500000000001</v>
      </c>
      <c r="Y203" s="3">
        <v>350.565</v>
      </c>
      <c r="Z203" s="3">
        <v>80.709000000000003</v>
      </c>
      <c r="AA203" s="3">
        <v>191.30699999999999</v>
      </c>
      <c r="AB203" s="3">
        <v>64.965999999999994</v>
      </c>
      <c r="AC203" s="3">
        <v>659.10799999999995</v>
      </c>
      <c r="AD203" s="3">
        <v>393.67200000000003</v>
      </c>
      <c r="AE203" s="3">
        <v>82.076999999999998</v>
      </c>
      <c r="AF203" s="3">
        <v>500.88200000000001</v>
      </c>
      <c r="AG203" s="3">
        <v>614.74199999999996</v>
      </c>
      <c r="AH203" s="3">
        <v>90.736999999999995</v>
      </c>
      <c r="AI203" s="3">
        <v>419.16899999999998</v>
      </c>
      <c r="AJ203" s="3">
        <v>756.39800000000002</v>
      </c>
      <c r="AK203" s="3">
        <v>227.56700000000001</v>
      </c>
      <c r="AL203" s="3">
        <v>222.10499999999999</v>
      </c>
      <c r="AM203" s="3">
        <v>324.19799999999998</v>
      </c>
      <c r="AN203" s="3">
        <v>102.10299999999999</v>
      </c>
      <c r="AO203" s="3">
        <v>90.856999999999999</v>
      </c>
    </row>
    <row r="204" spans="1:41" x14ac:dyDescent="0.3">
      <c r="A204" s="3">
        <v>203</v>
      </c>
      <c r="B204" s="51">
        <v>43263.547470949074</v>
      </c>
      <c r="C204" s="3">
        <v>131.052706</v>
      </c>
      <c r="D204" s="3">
        <v>125.12136099999999</v>
      </c>
      <c r="E204" s="3">
        <v>160.457424</v>
      </c>
      <c r="F204" s="3">
        <v>3.54328201</v>
      </c>
      <c r="G204" s="3">
        <v>865.452</v>
      </c>
      <c r="H204" s="3">
        <v>9.8999999999999993E+37</v>
      </c>
      <c r="I204" s="3">
        <v>751.09199999999998</v>
      </c>
      <c r="J204" s="3">
        <v>9.8999999999999993E+37</v>
      </c>
      <c r="K204" s="3">
        <v>915.24</v>
      </c>
      <c r="L204" s="3">
        <v>757.49800000000005</v>
      </c>
      <c r="M204" s="3">
        <v>88.594999999999999</v>
      </c>
      <c r="N204" s="3">
        <v>364.83499999999998</v>
      </c>
      <c r="O204" s="3">
        <v>710.08500000000004</v>
      </c>
      <c r="P204" s="3">
        <v>261.74299999999999</v>
      </c>
      <c r="Q204" s="3">
        <v>298.26600000000002</v>
      </c>
      <c r="R204" s="3">
        <v>580.56299999999999</v>
      </c>
      <c r="S204" s="3">
        <v>43.499000000000002</v>
      </c>
      <c r="T204" s="3">
        <v>306.15199999999999</v>
      </c>
      <c r="U204" s="3">
        <v>307.041</v>
      </c>
      <c r="V204" s="3">
        <v>53.128999999999998</v>
      </c>
      <c r="W204" s="3">
        <v>49.984000000000002</v>
      </c>
      <c r="X204" s="3">
        <v>103.568</v>
      </c>
      <c r="Y204" s="3">
        <v>209.51599999999999</v>
      </c>
      <c r="Z204" s="3">
        <v>80.385000000000005</v>
      </c>
      <c r="AA204" s="3">
        <v>129.83699999999999</v>
      </c>
      <c r="AB204" s="3">
        <v>65.256</v>
      </c>
      <c r="AC204" s="3">
        <v>673.15800000000002</v>
      </c>
      <c r="AD204" s="3">
        <v>350.34500000000003</v>
      </c>
      <c r="AE204" s="3">
        <v>83.153000000000006</v>
      </c>
      <c r="AF204" s="3">
        <v>375.30500000000001</v>
      </c>
      <c r="AG204" s="3">
        <v>616.08199999999999</v>
      </c>
      <c r="AH204" s="3">
        <v>91.149000000000001</v>
      </c>
      <c r="AI204" s="3">
        <v>389.928</v>
      </c>
      <c r="AJ204" s="3">
        <v>764.14700000000005</v>
      </c>
      <c r="AK204" s="3">
        <v>164.11</v>
      </c>
      <c r="AL204" s="3">
        <v>225.411</v>
      </c>
      <c r="AM204" s="3">
        <v>446.024</v>
      </c>
      <c r="AN204" s="3">
        <v>103.43</v>
      </c>
      <c r="AO204" s="3">
        <v>92.004999999999995</v>
      </c>
    </row>
    <row r="205" spans="1:41" x14ac:dyDescent="0.3">
      <c r="A205" s="3">
        <v>204</v>
      </c>
      <c r="B205" s="51">
        <v>43263.547535185186</v>
      </c>
      <c r="C205" s="3">
        <v>130.91275899999999</v>
      </c>
      <c r="D205" s="3">
        <v>125.151492</v>
      </c>
      <c r="E205" s="3">
        <v>160.30422200000001</v>
      </c>
      <c r="F205" s="3">
        <v>3.4196069800000002</v>
      </c>
      <c r="G205" s="3">
        <v>863.024</v>
      </c>
      <c r="H205" s="3">
        <v>9.8999999999999993E+37</v>
      </c>
      <c r="I205" s="3">
        <v>751.79399999999998</v>
      </c>
      <c r="J205" s="3">
        <v>-173.07499999999999</v>
      </c>
      <c r="K205" s="3">
        <v>682.65800000000002</v>
      </c>
      <c r="L205" s="3">
        <v>757.89300000000003</v>
      </c>
      <c r="M205" s="3">
        <v>87.447000000000003</v>
      </c>
      <c r="N205" s="3">
        <v>80.795000000000002</v>
      </c>
      <c r="O205" s="3">
        <v>715.20399999999995</v>
      </c>
      <c r="P205" s="3">
        <v>178.00200000000001</v>
      </c>
      <c r="Q205" s="3">
        <v>234.45</v>
      </c>
      <c r="R205" s="3">
        <v>583.75199999999995</v>
      </c>
      <c r="S205" s="3">
        <v>45.927999999999997</v>
      </c>
      <c r="T205" s="3">
        <v>267.70800000000003</v>
      </c>
      <c r="U205" s="3">
        <v>323.56700000000001</v>
      </c>
      <c r="V205" s="3">
        <v>53.661999999999999</v>
      </c>
      <c r="W205" s="3">
        <v>139.80699999999999</v>
      </c>
      <c r="X205" s="3">
        <v>104.17100000000001</v>
      </c>
      <c r="Y205" s="3">
        <v>262.387</v>
      </c>
      <c r="Z205" s="3">
        <v>82.093999999999994</v>
      </c>
      <c r="AA205" s="3">
        <v>128.666</v>
      </c>
      <c r="AB205" s="3">
        <v>65.718000000000004</v>
      </c>
      <c r="AC205" s="3">
        <v>685.29700000000003</v>
      </c>
      <c r="AD205" s="3">
        <v>365.27499999999998</v>
      </c>
      <c r="AE205" s="3">
        <v>84.177999999999997</v>
      </c>
      <c r="AF205" s="3">
        <v>378.04399999999998</v>
      </c>
      <c r="AG205" s="3">
        <v>617.54</v>
      </c>
      <c r="AH205" s="3">
        <v>91.388000000000005</v>
      </c>
      <c r="AI205" s="3">
        <v>436.50099999999998</v>
      </c>
      <c r="AJ205" s="3">
        <v>771.15899999999999</v>
      </c>
      <c r="AK205" s="3">
        <v>157.71700000000001</v>
      </c>
      <c r="AL205" s="3">
        <v>228.41499999999999</v>
      </c>
      <c r="AM205" s="3">
        <v>430.59</v>
      </c>
      <c r="AN205" s="3">
        <v>104.688</v>
      </c>
      <c r="AO205" s="3">
        <v>92.930999999999997</v>
      </c>
    </row>
    <row r="206" spans="1:41" x14ac:dyDescent="0.3">
      <c r="A206" s="3">
        <v>205</v>
      </c>
      <c r="B206" s="51">
        <v>43263.547601967592</v>
      </c>
      <c r="C206" s="3">
        <v>130.749213</v>
      </c>
      <c r="D206" s="3">
        <v>124.972318</v>
      </c>
      <c r="E206" s="3">
        <v>160.26430099999999</v>
      </c>
      <c r="F206" s="3">
        <v>3.54328201</v>
      </c>
      <c r="G206" s="3">
        <v>862.88300000000004</v>
      </c>
      <c r="H206" s="3">
        <v>9.8999999999999993E+37</v>
      </c>
      <c r="I206" s="3">
        <v>756.51900000000001</v>
      </c>
      <c r="J206" s="3">
        <v>9.8999999999999993E+37</v>
      </c>
      <c r="K206" s="3">
        <v>834.827</v>
      </c>
      <c r="L206" s="3">
        <v>761.98199999999997</v>
      </c>
      <c r="M206" s="3">
        <v>89.245999999999995</v>
      </c>
      <c r="N206" s="3">
        <v>201.76300000000001</v>
      </c>
      <c r="O206" s="3">
        <v>726.31700000000001</v>
      </c>
      <c r="P206" s="3">
        <v>150.142</v>
      </c>
      <c r="Q206" s="3">
        <v>194.40100000000001</v>
      </c>
      <c r="R206" s="3">
        <v>591.16499999999996</v>
      </c>
      <c r="S206" s="3">
        <v>47.454000000000001</v>
      </c>
      <c r="T206" s="3">
        <v>248.048</v>
      </c>
      <c r="U206" s="3">
        <v>353.654</v>
      </c>
      <c r="V206" s="3">
        <v>54.779000000000003</v>
      </c>
      <c r="W206" s="3">
        <v>203.59100000000001</v>
      </c>
      <c r="X206" s="3">
        <v>105.446</v>
      </c>
      <c r="Y206" s="3">
        <v>356.51900000000001</v>
      </c>
      <c r="Z206" s="3">
        <v>80.641000000000005</v>
      </c>
      <c r="AA206" s="3">
        <v>157.54</v>
      </c>
      <c r="AB206" s="3">
        <v>66.009</v>
      </c>
      <c r="AC206" s="3">
        <v>697.31100000000004</v>
      </c>
      <c r="AD206" s="3">
        <v>347.274</v>
      </c>
      <c r="AE206" s="3">
        <v>85.289000000000001</v>
      </c>
      <c r="AF206" s="3">
        <v>161.57499999999999</v>
      </c>
      <c r="AG206" s="3">
        <v>618.93100000000004</v>
      </c>
      <c r="AH206" s="3">
        <v>91.662999999999997</v>
      </c>
      <c r="AI206" s="3">
        <v>467.78</v>
      </c>
      <c r="AJ206" s="3">
        <v>776.74199999999996</v>
      </c>
      <c r="AK206" s="3">
        <v>315.62</v>
      </c>
      <c r="AL206" s="3">
        <v>231.61699999999999</v>
      </c>
      <c r="AM206" s="3">
        <v>369.709</v>
      </c>
      <c r="AN206" s="3">
        <v>106.06699999999999</v>
      </c>
      <c r="AO206" s="3">
        <v>93.941999999999993</v>
      </c>
    </row>
    <row r="207" spans="1:41" x14ac:dyDescent="0.3">
      <c r="A207" s="3">
        <v>206</v>
      </c>
      <c r="B207" s="51">
        <v>43263.547668749998</v>
      </c>
      <c r="C207" s="3">
        <v>130.661339</v>
      </c>
      <c r="D207" s="3">
        <v>124.945448</v>
      </c>
      <c r="E207" s="3">
        <v>160.07196300000001</v>
      </c>
      <c r="F207" s="3">
        <v>3.54328201</v>
      </c>
      <c r="G207" s="3">
        <v>886.93200000000002</v>
      </c>
      <c r="H207" s="3">
        <v>9.8999999999999993E+37</v>
      </c>
      <c r="I207" s="3">
        <v>755.96900000000005</v>
      </c>
      <c r="J207" s="3">
        <v>9.8999999999999993E+37</v>
      </c>
      <c r="K207" s="3">
        <v>723.93</v>
      </c>
      <c r="L207" s="3">
        <v>761.96500000000003</v>
      </c>
      <c r="M207" s="3">
        <v>91.68</v>
      </c>
      <c r="N207" s="3">
        <v>386.97500000000002</v>
      </c>
      <c r="O207" s="3">
        <v>729.63099999999997</v>
      </c>
      <c r="P207" s="3">
        <v>26.803999999999998</v>
      </c>
      <c r="Q207" s="3">
        <v>336.63900000000001</v>
      </c>
      <c r="R207" s="3">
        <v>594.32399999999996</v>
      </c>
      <c r="S207" s="3">
        <v>46.933999999999997</v>
      </c>
      <c r="T207" s="3">
        <v>248.363</v>
      </c>
      <c r="U207" s="3">
        <v>364.36</v>
      </c>
      <c r="V207" s="3">
        <v>54.692999999999998</v>
      </c>
      <c r="W207" s="3">
        <v>192.60499999999999</v>
      </c>
      <c r="X207" s="3">
        <v>106.929</v>
      </c>
      <c r="Y207" s="3">
        <v>135.29300000000001</v>
      </c>
      <c r="Z207" s="3">
        <v>79.820999999999998</v>
      </c>
      <c r="AA207" s="3">
        <v>165.78</v>
      </c>
      <c r="AB207" s="3">
        <v>66.59</v>
      </c>
      <c r="AC207" s="3">
        <v>708.02800000000002</v>
      </c>
      <c r="AD207" s="3">
        <v>592.101</v>
      </c>
      <c r="AE207" s="3">
        <v>86.316000000000003</v>
      </c>
      <c r="AF207" s="3">
        <v>333.596</v>
      </c>
      <c r="AG207" s="3">
        <v>620.20399999999995</v>
      </c>
      <c r="AH207" s="3">
        <v>91.867999999999995</v>
      </c>
      <c r="AI207" s="3">
        <v>344.25299999999999</v>
      </c>
      <c r="AJ207" s="3">
        <v>781.16499999999996</v>
      </c>
      <c r="AK207" s="3">
        <v>279.60000000000002</v>
      </c>
      <c r="AL207" s="3">
        <v>234.73099999999999</v>
      </c>
      <c r="AM207" s="3">
        <v>272.26100000000002</v>
      </c>
      <c r="AN207" s="3">
        <v>107.411</v>
      </c>
      <c r="AO207" s="3">
        <v>94.918999999999997</v>
      </c>
    </row>
    <row r="208" spans="1:41" x14ac:dyDescent="0.3">
      <c r="A208" s="3">
        <v>207</v>
      </c>
      <c r="B208" s="51">
        <v>43263.547726736113</v>
      </c>
      <c r="C208" s="3">
        <v>130.63937799999999</v>
      </c>
      <c r="D208" s="3">
        <v>124.95115199999999</v>
      </c>
      <c r="E208" s="3">
        <v>160.03203199999999</v>
      </c>
      <c r="F208" s="3">
        <v>3.4196069800000002</v>
      </c>
      <c r="G208" s="3">
        <v>881.779</v>
      </c>
      <c r="H208" s="3">
        <v>9.8999999999999993E+37</v>
      </c>
      <c r="I208" s="3">
        <v>755.952</v>
      </c>
      <c r="J208" s="3">
        <v>-170.04599999999999</v>
      </c>
      <c r="K208" s="3">
        <v>766.851</v>
      </c>
      <c r="L208" s="3">
        <v>759.44</v>
      </c>
      <c r="M208" s="3">
        <v>96.700999999999993</v>
      </c>
      <c r="N208" s="3">
        <v>341.12799999999999</v>
      </c>
      <c r="O208" s="3">
        <v>724.15200000000004</v>
      </c>
      <c r="P208" s="3">
        <v>-35.616</v>
      </c>
      <c r="Q208" s="3">
        <v>165.691</v>
      </c>
      <c r="R208" s="3">
        <v>591.95100000000002</v>
      </c>
      <c r="S208" s="3">
        <v>46.118000000000002</v>
      </c>
      <c r="T208" s="3">
        <v>384.41</v>
      </c>
      <c r="U208" s="3">
        <v>372.279</v>
      </c>
      <c r="V208" s="3">
        <v>53.886000000000003</v>
      </c>
      <c r="W208" s="3">
        <v>178.12700000000001</v>
      </c>
      <c r="X208" s="3">
        <v>107.89400000000001</v>
      </c>
      <c r="Y208" s="3">
        <v>244.98599999999999</v>
      </c>
      <c r="Z208" s="3">
        <v>81.12</v>
      </c>
      <c r="AA208" s="3">
        <v>237.24700000000001</v>
      </c>
      <c r="AB208" s="3">
        <v>67.171999999999997</v>
      </c>
      <c r="AC208" s="3">
        <v>716.61900000000003</v>
      </c>
      <c r="AD208" s="3">
        <v>762.48099999999999</v>
      </c>
      <c r="AE208" s="3">
        <v>87.259</v>
      </c>
      <c r="AF208" s="3">
        <v>174.90899999999999</v>
      </c>
      <c r="AG208" s="3">
        <v>621.25900000000001</v>
      </c>
      <c r="AH208" s="3">
        <v>92.313999999999993</v>
      </c>
      <c r="AI208" s="3">
        <v>445.37200000000001</v>
      </c>
      <c r="AJ208" s="3">
        <v>783.80799999999999</v>
      </c>
      <c r="AK208" s="3">
        <v>236.983</v>
      </c>
      <c r="AL208" s="3">
        <v>237.49299999999999</v>
      </c>
      <c r="AM208" s="3">
        <v>446.459</v>
      </c>
      <c r="AN208" s="3">
        <v>108.669</v>
      </c>
      <c r="AO208" s="3">
        <v>95.741</v>
      </c>
    </row>
    <row r="209" spans="1:41" x14ac:dyDescent="0.3">
      <c r="A209" s="3">
        <v>208</v>
      </c>
      <c r="B209" s="51">
        <v>43263.547793518519</v>
      </c>
      <c r="C209" s="3">
        <v>130.46200200000001</v>
      </c>
      <c r="D209" s="3">
        <v>124.817582</v>
      </c>
      <c r="E209" s="3">
        <v>159.88291799999999</v>
      </c>
      <c r="F209" s="3">
        <v>3.5839917099999998</v>
      </c>
      <c r="G209" s="3">
        <v>885.64599999999996</v>
      </c>
      <c r="H209" s="3">
        <v>9.8999999999999993E+37</v>
      </c>
      <c r="I209" s="3">
        <v>758.12300000000005</v>
      </c>
      <c r="J209" s="3">
        <v>78.016000000000005</v>
      </c>
      <c r="K209" s="3">
        <v>605.06200000000001</v>
      </c>
      <c r="L209" s="3">
        <v>759.20600000000002</v>
      </c>
      <c r="M209" s="3">
        <v>98.99</v>
      </c>
      <c r="N209" s="3">
        <v>309.06400000000002</v>
      </c>
      <c r="O209" s="3">
        <v>733.00400000000002</v>
      </c>
      <c r="P209" s="3">
        <v>59.082999999999998</v>
      </c>
      <c r="Q209" s="3">
        <v>151.79499999999999</v>
      </c>
      <c r="R209" s="3">
        <v>598.80899999999997</v>
      </c>
      <c r="S209" s="3">
        <v>46.957999999999998</v>
      </c>
      <c r="T209" s="3">
        <v>296.62599999999998</v>
      </c>
      <c r="U209" s="3">
        <v>378.524</v>
      </c>
      <c r="V209" s="3">
        <v>53.789000000000001</v>
      </c>
      <c r="W209" s="3">
        <v>235.44200000000001</v>
      </c>
      <c r="X209" s="3">
        <v>109.22799999999999</v>
      </c>
      <c r="Y209" s="3">
        <v>104.29900000000001</v>
      </c>
      <c r="Z209" s="3">
        <v>81.108999999999995</v>
      </c>
      <c r="AA209" s="3">
        <v>228.89699999999999</v>
      </c>
      <c r="AB209" s="3">
        <v>67.861999999999995</v>
      </c>
      <c r="AC209" s="3">
        <v>725.65899999999999</v>
      </c>
      <c r="AD209" s="3">
        <v>626.30899999999997</v>
      </c>
      <c r="AE209" s="3">
        <v>88.328000000000003</v>
      </c>
      <c r="AF209" s="3">
        <v>408.928</v>
      </c>
      <c r="AG209" s="3">
        <v>622.47199999999998</v>
      </c>
      <c r="AH209" s="3">
        <v>92.561000000000007</v>
      </c>
      <c r="AI209" s="3">
        <v>396.71</v>
      </c>
      <c r="AJ209" s="3">
        <v>788.101</v>
      </c>
      <c r="AK209" s="3">
        <v>488.786</v>
      </c>
      <c r="AL209" s="3">
        <v>240.56200000000001</v>
      </c>
      <c r="AM209" s="3">
        <v>295.185</v>
      </c>
      <c r="AN209" s="3">
        <v>109.96899999999999</v>
      </c>
      <c r="AO209" s="3">
        <v>96.622</v>
      </c>
    </row>
    <row r="210" spans="1:41" x14ac:dyDescent="0.3">
      <c r="A210" s="3">
        <v>209</v>
      </c>
      <c r="B210" s="51">
        <v>43263.547860300925</v>
      </c>
      <c r="C210" s="3">
        <v>130.415628</v>
      </c>
      <c r="D210" s="3">
        <v>124.679132</v>
      </c>
      <c r="E210" s="3">
        <v>159.741131</v>
      </c>
      <c r="F210" s="3">
        <v>3.7488917700000002</v>
      </c>
      <c r="G210" s="3">
        <v>870.61599999999999</v>
      </c>
      <c r="H210" s="3">
        <v>9.8999999999999993E+37</v>
      </c>
      <c r="I210" s="3">
        <v>761.20699999999999</v>
      </c>
      <c r="J210" s="3">
        <v>171.816</v>
      </c>
      <c r="K210" s="3">
        <v>929.06500000000005</v>
      </c>
      <c r="L210" s="3">
        <v>763.35400000000004</v>
      </c>
      <c r="M210" s="3">
        <v>98.447000000000003</v>
      </c>
      <c r="N210" s="3">
        <v>480.39499999999998</v>
      </c>
      <c r="O210" s="3">
        <v>736.49699999999996</v>
      </c>
      <c r="P210" s="3">
        <v>51.116</v>
      </c>
      <c r="Q210" s="3">
        <v>187.92599999999999</v>
      </c>
      <c r="R210" s="3">
        <v>604.90200000000004</v>
      </c>
      <c r="S210" s="3">
        <v>46.654000000000003</v>
      </c>
      <c r="T210" s="3">
        <v>338.40499999999997</v>
      </c>
      <c r="U210" s="3">
        <v>390.31299999999999</v>
      </c>
      <c r="V210" s="3">
        <v>54.158000000000001</v>
      </c>
      <c r="W210" s="3">
        <v>174.62200000000001</v>
      </c>
      <c r="X210" s="3">
        <v>110.425</v>
      </c>
      <c r="Y210" s="3">
        <v>402.86399999999998</v>
      </c>
      <c r="Z210" s="3">
        <v>81.117000000000004</v>
      </c>
      <c r="AA210" s="3">
        <v>293.88900000000001</v>
      </c>
      <c r="AB210" s="3">
        <v>68.331999999999994</v>
      </c>
      <c r="AC210" s="3">
        <v>734.82299999999998</v>
      </c>
      <c r="AD210" s="3">
        <v>423.82900000000001</v>
      </c>
      <c r="AE210" s="3">
        <v>89.415000000000006</v>
      </c>
      <c r="AF210" s="3">
        <v>369.99400000000003</v>
      </c>
      <c r="AG210" s="3">
        <v>622.56399999999996</v>
      </c>
      <c r="AH210" s="3">
        <v>92.86</v>
      </c>
      <c r="AI210" s="3">
        <v>405.82600000000002</v>
      </c>
      <c r="AJ210" s="3">
        <v>793.649</v>
      </c>
      <c r="AK210" s="3">
        <v>475.11500000000001</v>
      </c>
      <c r="AL210" s="3">
        <v>243.828</v>
      </c>
      <c r="AM210" s="3">
        <v>443.279</v>
      </c>
      <c r="AN210" s="3">
        <v>111.30500000000001</v>
      </c>
      <c r="AO210" s="3">
        <v>97.521000000000001</v>
      </c>
    </row>
    <row r="211" spans="1:41" x14ac:dyDescent="0.3">
      <c r="A211" s="3">
        <v>210</v>
      </c>
      <c r="B211" s="51">
        <v>43263.547927199077</v>
      </c>
      <c r="C211" s="3">
        <v>130.23011099999999</v>
      </c>
      <c r="D211" s="3">
        <v>124.609908</v>
      </c>
      <c r="E211" s="3">
        <v>159.626239</v>
      </c>
      <c r="F211" s="3">
        <v>3.79011678</v>
      </c>
      <c r="G211" s="3">
        <v>867.99300000000005</v>
      </c>
      <c r="H211" s="3">
        <v>9.8999999999999993E+37</v>
      </c>
      <c r="I211" s="3">
        <v>761.95299999999997</v>
      </c>
      <c r="J211" s="3">
        <v>94.53</v>
      </c>
      <c r="K211" s="3">
        <v>524.81500000000005</v>
      </c>
      <c r="L211" s="3">
        <v>772.69799999999998</v>
      </c>
      <c r="M211" s="3">
        <v>105.607</v>
      </c>
      <c r="N211" s="3">
        <v>490.154</v>
      </c>
      <c r="O211" s="3">
        <v>744.53399999999999</v>
      </c>
      <c r="P211" s="3">
        <v>-24.192</v>
      </c>
      <c r="Q211" s="3">
        <v>228.12100000000001</v>
      </c>
      <c r="R211" s="3">
        <v>615.29999999999995</v>
      </c>
      <c r="S211" s="3">
        <v>47.615000000000002</v>
      </c>
      <c r="T211" s="3">
        <v>302.64499999999998</v>
      </c>
      <c r="U211" s="3">
        <v>465.52800000000002</v>
      </c>
      <c r="V211" s="3">
        <v>55.472000000000001</v>
      </c>
      <c r="W211" s="3">
        <v>94.238</v>
      </c>
      <c r="X211" s="3">
        <v>112.63200000000001</v>
      </c>
      <c r="Y211" s="3">
        <v>184.625</v>
      </c>
      <c r="Z211" s="3">
        <v>83.637</v>
      </c>
      <c r="AA211" s="3">
        <v>389.32499999999999</v>
      </c>
      <c r="AB211" s="3">
        <v>69.605000000000004</v>
      </c>
      <c r="AC211" s="3">
        <v>741.02099999999996</v>
      </c>
      <c r="AD211" s="3">
        <v>376.64600000000002</v>
      </c>
      <c r="AE211" s="3">
        <v>90.623000000000005</v>
      </c>
      <c r="AF211" s="3">
        <v>464.89299999999997</v>
      </c>
      <c r="AG211" s="3">
        <v>622.87300000000005</v>
      </c>
      <c r="AH211" s="3">
        <v>93.278999999999996</v>
      </c>
      <c r="AI211" s="3">
        <v>452.60300000000001</v>
      </c>
      <c r="AJ211" s="3">
        <v>798.21500000000003</v>
      </c>
      <c r="AK211" s="3">
        <v>378.01499999999999</v>
      </c>
      <c r="AL211" s="3">
        <v>247.02099999999999</v>
      </c>
      <c r="AM211" s="3">
        <v>317.26600000000002</v>
      </c>
      <c r="AN211" s="3">
        <v>112.771</v>
      </c>
      <c r="AO211" s="3">
        <v>98.540999999999997</v>
      </c>
    </row>
    <row r="212" spans="1:41" x14ac:dyDescent="0.3">
      <c r="A212" s="3">
        <v>211</v>
      </c>
      <c r="B212" s="51">
        <v>43263.547993981483</v>
      </c>
      <c r="C212" s="3">
        <v>130.11457799999999</v>
      </c>
      <c r="D212" s="3">
        <v>124.555341</v>
      </c>
      <c r="E212" s="3">
        <v>159.39726300000001</v>
      </c>
      <c r="F212" s="3">
        <v>3.8313417900000002</v>
      </c>
      <c r="G212" s="3">
        <v>894.47500000000002</v>
      </c>
      <c r="H212" s="3">
        <v>9.8999999999999993E+37</v>
      </c>
      <c r="I212" s="3">
        <v>766.55399999999997</v>
      </c>
      <c r="J212" s="3">
        <v>43.825000000000003</v>
      </c>
      <c r="K212" s="3">
        <v>922.60699999999997</v>
      </c>
      <c r="L212" s="3">
        <v>773.82600000000002</v>
      </c>
      <c r="M212" s="3">
        <v>113.64700000000001</v>
      </c>
      <c r="N212" s="3">
        <v>496.91899999999998</v>
      </c>
      <c r="O212" s="3">
        <v>746.47799999999995</v>
      </c>
      <c r="P212" s="3">
        <v>39.869999999999997</v>
      </c>
      <c r="Q212" s="3">
        <v>189.41900000000001</v>
      </c>
      <c r="R212" s="3">
        <v>620.66899999999998</v>
      </c>
      <c r="S212" s="3">
        <v>48.484999999999999</v>
      </c>
      <c r="T212" s="3">
        <v>375.25</v>
      </c>
      <c r="U212" s="3">
        <v>636.86900000000003</v>
      </c>
      <c r="V212" s="3">
        <v>56.716999999999999</v>
      </c>
      <c r="W212" s="3">
        <v>141.49199999999999</v>
      </c>
      <c r="X212" s="3">
        <v>114.602</v>
      </c>
      <c r="Y212" s="3">
        <v>86.945999999999998</v>
      </c>
      <c r="Z212" s="3">
        <v>85.216999999999999</v>
      </c>
      <c r="AA212" s="3">
        <v>254.02799999999999</v>
      </c>
      <c r="AB212" s="3">
        <v>70.263000000000005</v>
      </c>
      <c r="AC212" s="3">
        <v>748.05499999999995</v>
      </c>
      <c r="AD212" s="3">
        <v>450.738</v>
      </c>
      <c r="AE212" s="3">
        <v>91.778999999999996</v>
      </c>
      <c r="AF212" s="3">
        <v>404.58</v>
      </c>
      <c r="AG212" s="3">
        <v>623.41700000000003</v>
      </c>
      <c r="AH212" s="3">
        <v>93.938000000000002</v>
      </c>
      <c r="AI212" s="3">
        <v>394.83</v>
      </c>
      <c r="AJ212" s="3">
        <v>802.31299999999999</v>
      </c>
      <c r="AK212" s="3">
        <v>425.65600000000001</v>
      </c>
      <c r="AL212" s="3">
        <v>250.33600000000001</v>
      </c>
      <c r="AM212" s="3">
        <v>312.07799999999997</v>
      </c>
      <c r="AN212" s="3">
        <v>114.289</v>
      </c>
      <c r="AO212" s="3">
        <v>99.564999999999998</v>
      </c>
    </row>
    <row r="213" spans="1:41" x14ac:dyDescent="0.3">
      <c r="A213" s="3">
        <v>212</v>
      </c>
      <c r="B213" s="51">
        <v>43263.548056250002</v>
      </c>
      <c r="C213" s="3">
        <v>130.00554700000001</v>
      </c>
      <c r="D213" s="3">
        <v>124.460875</v>
      </c>
      <c r="E213" s="3">
        <v>159.333707</v>
      </c>
      <c r="F213" s="3">
        <v>3.8313417900000002</v>
      </c>
      <c r="G213" s="3">
        <v>904.46900000000005</v>
      </c>
      <c r="H213" s="3">
        <v>9.8999999999999993E+37</v>
      </c>
      <c r="I213" s="3">
        <v>771.37099999999998</v>
      </c>
      <c r="J213" s="3">
        <v>73.179000000000002</v>
      </c>
      <c r="K213" s="3">
        <v>772.37099999999998</v>
      </c>
      <c r="L213" s="3">
        <v>774.35199999999998</v>
      </c>
      <c r="M213" s="3">
        <v>108.864</v>
      </c>
      <c r="N213" s="3">
        <v>489.45299999999997</v>
      </c>
      <c r="O213" s="3">
        <v>745.09900000000005</v>
      </c>
      <c r="P213" s="3">
        <v>-5.8609999999999998</v>
      </c>
      <c r="Q213" s="3">
        <v>204.625</v>
      </c>
      <c r="R213" s="3">
        <v>622.70500000000004</v>
      </c>
      <c r="S213" s="3">
        <v>49.524999999999999</v>
      </c>
      <c r="T213" s="3">
        <v>308.755</v>
      </c>
      <c r="U213" s="3">
        <v>712.41899999999998</v>
      </c>
      <c r="V213" s="3">
        <v>57.655000000000001</v>
      </c>
      <c r="W213" s="3">
        <v>111.521</v>
      </c>
      <c r="X213" s="3">
        <v>116.139</v>
      </c>
      <c r="Y213" s="3">
        <v>269.92899999999997</v>
      </c>
      <c r="Z213" s="3">
        <v>87.948999999999998</v>
      </c>
      <c r="AA213" s="3">
        <v>319.02300000000002</v>
      </c>
      <c r="AB213" s="3">
        <v>71.093000000000004</v>
      </c>
      <c r="AC213" s="3">
        <v>756.36900000000003</v>
      </c>
      <c r="AD213" s="3">
        <v>416.47199999999998</v>
      </c>
      <c r="AE213" s="3">
        <v>92.953000000000003</v>
      </c>
      <c r="AF213" s="3">
        <v>279.10399999999998</v>
      </c>
      <c r="AG213" s="3">
        <v>624.13</v>
      </c>
      <c r="AH213" s="3">
        <v>94.581000000000003</v>
      </c>
      <c r="AI213" s="3">
        <v>443.97199999999998</v>
      </c>
      <c r="AJ213" s="3">
        <v>806.71799999999996</v>
      </c>
      <c r="AK213" s="3">
        <v>273.42599999999999</v>
      </c>
      <c r="AL213" s="3">
        <v>253.37299999999999</v>
      </c>
      <c r="AM213" s="3">
        <v>113.708</v>
      </c>
      <c r="AN213" s="3">
        <v>115.67</v>
      </c>
      <c r="AO213" s="3">
        <v>100.557</v>
      </c>
    </row>
    <row r="214" spans="1:41" x14ac:dyDescent="0.3">
      <c r="A214" s="3">
        <v>213</v>
      </c>
      <c r="B214" s="51">
        <v>43263.548125578702</v>
      </c>
      <c r="C214" s="3">
        <v>129.98927499999999</v>
      </c>
      <c r="D214" s="3">
        <v>124.399799</v>
      </c>
      <c r="E214" s="3">
        <v>159.23511199999999</v>
      </c>
      <c r="F214" s="3">
        <v>4.1199168799999999</v>
      </c>
      <c r="G214" s="3">
        <v>910.23699999999997</v>
      </c>
      <c r="H214" s="3">
        <v>9.8999999999999993E+37</v>
      </c>
      <c r="I214" s="3">
        <v>779.54600000000005</v>
      </c>
      <c r="J214" s="3">
        <v>72.870999999999995</v>
      </c>
      <c r="K214" s="3">
        <v>490.28699999999998</v>
      </c>
      <c r="L214" s="3">
        <v>776.61</v>
      </c>
      <c r="M214" s="3">
        <v>103.17700000000001</v>
      </c>
      <c r="N214" s="3">
        <v>462.16800000000001</v>
      </c>
      <c r="O214" s="3">
        <v>764.78899999999999</v>
      </c>
      <c r="P214" s="3">
        <v>9.6509999999999998</v>
      </c>
      <c r="Q214" s="3">
        <v>120.07899999999999</v>
      </c>
      <c r="R214" s="3">
        <v>629.71299999999997</v>
      </c>
      <c r="S214" s="3">
        <v>48.338999999999999</v>
      </c>
      <c r="T214" s="3">
        <v>284.137</v>
      </c>
      <c r="U214" s="3">
        <v>752.83</v>
      </c>
      <c r="V214" s="3">
        <v>58.136000000000003</v>
      </c>
      <c r="W214" s="3">
        <v>131.29400000000001</v>
      </c>
      <c r="X214" s="3">
        <v>118.1</v>
      </c>
      <c r="Y214" s="3">
        <v>-3.8519999999999999</v>
      </c>
      <c r="Z214" s="3">
        <v>91.084999999999994</v>
      </c>
      <c r="AA214" s="3">
        <v>395.98399999999998</v>
      </c>
      <c r="AB214" s="3">
        <v>72.17</v>
      </c>
      <c r="AC214" s="3">
        <v>765.39200000000005</v>
      </c>
      <c r="AD214" s="3">
        <v>262.77499999999998</v>
      </c>
      <c r="AE214" s="3">
        <v>94.238</v>
      </c>
      <c r="AF214" s="3">
        <v>274.79399999999998</v>
      </c>
      <c r="AG214" s="3">
        <v>625.25199999999995</v>
      </c>
      <c r="AH214" s="3">
        <v>95.334999999999994</v>
      </c>
      <c r="AI214" s="3">
        <v>469.791</v>
      </c>
      <c r="AJ214" s="3">
        <v>813.23699999999997</v>
      </c>
      <c r="AK214" s="3">
        <v>389.74700000000001</v>
      </c>
      <c r="AL214" s="3">
        <v>256.96199999999999</v>
      </c>
      <c r="AM214" s="3">
        <v>171.41499999999999</v>
      </c>
      <c r="AN214" s="3">
        <v>117.371</v>
      </c>
      <c r="AO214" s="3">
        <v>101.66</v>
      </c>
    </row>
    <row r="215" spans="1:41" x14ac:dyDescent="0.3">
      <c r="A215" s="3">
        <v>214</v>
      </c>
      <c r="B215" s="51">
        <v>43263.548192245369</v>
      </c>
      <c r="C215" s="3">
        <v>129.83712600000001</v>
      </c>
      <c r="D215" s="3">
        <v>124.239358</v>
      </c>
      <c r="E215" s="3">
        <v>159.13487699999999</v>
      </c>
      <c r="F215" s="3">
        <v>4.2435919200000001</v>
      </c>
      <c r="G215" s="3">
        <v>908.93600000000004</v>
      </c>
      <c r="H215" s="3">
        <v>9.8999999999999993E+37</v>
      </c>
      <c r="I215" s="3">
        <v>790.05200000000002</v>
      </c>
      <c r="J215" s="3">
        <v>163.583</v>
      </c>
      <c r="K215" s="3">
        <v>902.79899999999998</v>
      </c>
      <c r="L215" s="3">
        <v>783.779</v>
      </c>
      <c r="M215" s="3">
        <v>101.78100000000001</v>
      </c>
      <c r="N215" s="3">
        <v>480.33600000000001</v>
      </c>
      <c r="O215" s="3">
        <v>762.09100000000001</v>
      </c>
      <c r="P215" s="3">
        <v>45.863999999999997</v>
      </c>
      <c r="Q215" s="3">
        <v>294.42899999999997</v>
      </c>
      <c r="R215" s="3">
        <v>640.875</v>
      </c>
      <c r="S215" s="3">
        <v>46.523000000000003</v>
      </c>
      <c r="T215" s="3">
        <v>301.05</v>
      </c>
      <c r="U215" s="3">
        <v>759.85699999999997</v>
      </c>
      <c r="V215" s="3">
        <v>58.427999999999997</v>
      </c>
      <c r="W215" s="3">
        <v>162.69499999999999</v>
      </c>
      <c r="X215" s="3">
        <v>121.60599999999999</v>
      </c>
      <c r="Y215" s="3">
        <v>99.161000000000001</v>
      </c>
      <c r="Z215" s="3">
        <v>97.632000000000005</v>
      </c>
      <c r="AA215" s="3">
        <v>286.91000000000003</v>
      </c>
      <c r="AB215" s="3">
        <v>73.914000000000001</v>
      </c>
      <c r="AC215" s="3">
        <v>774.74900000000002</v>
      </c>
      <c r="AD215" s="3">
        <v>387.09800000000001</v>
      </c>
      <c r="AE215" s="3">
        <v>95.694999999999993</v>
      </c>
      <c r="AF215" s="3">
        <v>226.84800000000001</v>
      </c>
      <c r="AG215" s="3">
        <v>626.375</v>
      </c>
      <c r="AH215" s="3">
        <v>96.088999999999999</v>
      </c>
      <c r="AI215" s="3">
        <v>477.73</v>
      </c>
      <c r="AJ215" s="3">
        <v>820.39499999999998</v>
      </c>
      <c r="AK215" s="3">
        <v>319.5</v>
      </c>
      <c r="AL215" s="3">
        <v>260.86099999999999</v>
      </c>
      <c r="AM215" s="3">
        <v>263.08800000000002</v>
      </c>
      <c r="AN215" s="3">
        <v>119.107</v>
      </c>
      <c r="AO215" s="3">
        <v>102.815</v>
      </c>
    </row>
    <row r="216" spans="1:41" x14ac:dyDescent="0.3">
      <c r="A216" s="3">
        <v>215</v>
      </c>
      <c r="B216" s="51">
        <v>43263.548258796298</v>
      </c>
      <c r="C216" s="3">
        <v>129.85258400000001</v>
      </c>
      <c r="D216" s="3">
        <v>124.12127099999999</v>
      </c>
      <c r="E216" s="3">
        <v>159.000428</v>
      </c>
      <c r="F216" s="3">
        <v>4.2848169299999999</v>
      </c>
      <c r="G216" s="3">
        <v>904.17200000000003</v>
      </c>
      <c r="H216" s="3">
        <v>9.8999999999999993E+37</v>
      </c>
      <c r="I216" s="3">
        <v>793.22900000000004</v>
      </c>
      <c r="J216" s="3">
        <v>154.79</v>
      </c>
      <c r="K216" s="3">
        <v>840.346</v>
      </c>
      <c r="L216" s="3">
        <v>786.06600000000003</v>
      </c>
      <c r="M216" s="3">
        <v>104.95699999999999</v>
      </c>
      <c r="N216" s="3">
        <v>485.2</v>
      </c>
      <c r="O216" s="3">
        <v>770.274</v>
      </c>
      <c r="P216" s="3">
        <v>40.421999999999997</v>
      </c>
      <c r="Q216" s="3">
        <v>498.97899999999998</v>
      </c>
      <c r="R216" s="3">
        <v>651.94200000000001</v>
      </c>
      <c r="S216" s="3">
        <v>46.996000000000002</v>
      </c>
      <c r="T216" s="3">
        <v>203.03399999999999</v>
      </c>
      <c r="U216" s="3">
        <v>790.05700000000002</v>
      </c>
      <c r="V216" s="3">
        <v>58.073</v>
      </c>
      <c r="W216" s="3">
        <v>241.53200000000001</v>
      </c>
      <c r="X216" s="3">
        <v>126.246</v>
      </c>
      <c r="Y216" s="3">
        <v>219.73</v>
      </c>
      <c r="Z216" s="3">
        <v>106.336</v>
      </c>
      <c r="AA216" s="3">
        <v>217.02500000000001</v>
      </c>
      <c r="AB216" s="3">
        <v>75.628</v>
      </c>
      <c r="AC216" s="3">
        <v>782.97199999999998</v>
      </c>
      <c r="AD216" s="3">
        <v>493.39100000000002</v>
      </c>
      <c r="AE216" s="3">
        <v>97.414000000000001</v>
      </c>
      <c r="AF216" s="3">
        <v>295.137</v>
      </c>
      <c r="AG216" s="3">
        <v>627.57000000000005</v>
      </c>
      <c r="AH216" s="3">
        <v>96.831000000000003</v>
      </c>
      <c r="AI216" s="3">
        <v>383.863</v>
      </c>
      <c r="AJ216" s="3">
        <v>826.22400000000005</v>
      </c>
      <c r="AK216" s="3">
        <v>421.36</v>
      </c>
      <c r="AL216" s="3">
        <v>265.07799999999997</v>
      </c>
      <c r="AM216" s="3">
        <v>274.88499999999999</v>
      </c>
      <c r="AN216" s="3">
        <v>120.79600000000001</v>
      </c>
      <c r="AO216" s="3">
        <v>104.113</v>
      </c>
    </row>
    <row r="217" spans="1:41" x14ac:dyDescent="0.3">
      <c r="A217" s="3">
        <v>216</v>
      </c>
      <c r="B217" s="51">
        <v>43263.548325694443</v>
      </c>
      <c r="C217" s="3">
        <v>129.64429200000001</v>
      </c>
      <c r="D217" s="3">
        <v>124.07159299999999</v>
      </c>
      <c r="E217" s="3">
        <v>158.69649100000001</v>
      </c>
      <c r="F217" s="3">
        <v>4.3672669600000003</v>
      </c>
      <c r="G217" s="3">
        <v>896.54100000000005</v>
      </c>
      <c r="H217" s="3">
        <v>9.8999999999999993E+37</v>
      </c>
      <c r="I217" s="3">
        <v>797.5</v>
      </c>
      <c r="J217" s="3">
        <v>140.107</v>
      </c>
      <c r="K217" s="3">
        <v>436.452</v>
      </c>
      <c r="L217" s="3">
        <v>790.86300000000006</v>
      </c>
      <c r="M217" s="3">
        <v>105.10299999999999</v>
      </c>
      <c r="N217" s="3">
        <v>337.15100000000001</v>
      </c>
      <c r="O217" s="3">
        <v>776.74400000000003</v>
      </c>
      <c r="P217" s="3">
        <v>43.24</v>
      </c>
      <c r="Q217" s="3">
        <v>269.71800000000002</v>
      </c>
      <c r="R217" s="3">
        <v>659.00800000000004</v>
      </c>
      <c r="S217" s="3">
        <v>47.680999999999997</v>
      </c>
      <c r="T217" s="3">
        <v>343.23599999999999</v>
      </c>
      <c r="U217" s="3">
        <v>783.18799999999999</v>
      </c>
      <c r="V217" s="3">
        <v>58.802</v>
      </c>
      <c r="W217" s="3">
        <v>240.714</v>
      </c>
      <c r="X217" s="3">
        <v>131.447</v>
      </c>
      <c r="Y217" s="3">
        <v>63.975000000000001</v>
      </c>
      <c r="Z217" s="3">
        <v>105.43</v>
      </c>
      <c r="AA217" s="3">
        <v>309.67399999999998</v>
      </c>
      <c r="AB217" s="3">
        <v>79.838999999999999</v>
      </c>
      <c r="AC217" s="3">
        <v>789.16700000000003</v>
      </c>
      <c r="AD217" s="3">
        <v>353.553</v>
      </c>
      <c r="AE217" s="3">
        <v>99.242999999999995</v>
      </c>
      <c r="AF217" s="3">
        <v>311.21199999999999</v>
      </c>
      <c r="AG217" s="3">
        <v>628.78599999999994</v>
      </c>
      <c r="AH217" s="3">
        <v>97.816000000000003</v>
      </c>
      <c r="AI217" s="3">
        <v>476.35500000000002</v>
      </c>
      <c r="AJ217" s="3">
        <v>830.85900000000004</v>
      </c>
      <c r="AK217" s="3">
        <v>440.06900000000002</v>
      </c>
      <c r="AL217" s="3">
        <v>269.33699999999999</v>
      </c>
      <c r="AM217" s="3">
        <v>236.45699999999999</v>
      </c>
      <c r="AN217" s="3">
        <v>122.748</v>
      </c>
      <c r="AO217" s="3">
        <v>105.43</v>
      </c>
    </row>
    <row r="218" spans="1:41" x14ac:dyDescent="0.3">
      <c r="A218" s="3">
        <v>217</v>
      </c>
      <c r="B218" s="51">
        <v>43263.548392245371</v>
      </c>
      <c r="C218" s="3">
        <v>129.55804699999999</v>
      </c>
      <c r="D218" s="3">
        <v>124.007248</v>
      </c>
      <c r="E218" s="3">
        <v>158.697307</v>
      </c>
      <c r="F218" s="3">
        <v>4.3672669600000003</v>
      </c>
      <c r="G218" s="3">
        <v>907.02499999999998</v>
      </c>
      <c r="H218" s="3">
        <v>9.8999999999999993E+37</v>
      </c>
      <c r="I218" s="3">
        <v>801.26099999999997</v>
      </c>
      <c r="J218" s="3">
        <v>87.38</v>
      </c>
      <c r="K218" s="3">
        <v>1127.482</v>
      </c>
      <c r="L218" s="3">
        <v>790.39499999999998</v>
      </c>
      <c r="M218" s="3">
        <v>109.101</v>
      </c>
      <c r="N218" s="3">
        <v>308.03300000000002</v>
      </c>
      <c r="O218" s="3">
        <v>795.24699999999996</v>
      </c>
      <c r="P218" s="3">
        <v>28.209</v>
      </c>
      <c r="Q218" s="3">
        <v>325.54500000000002</v>
      </c>
      <c r="R218" s="3">
        <v>662.17499999999995</v>
      </c>
      <c r="S218" s="3">
        <v>48.92</v>
      </c>
      <c r="T218" s="3">
        <v>315.27999999999997</v>
      </c>
      <c r="U218" s="3">
        <v>790.34299999999996</v>
      </c>
      <c r="V218" s="3">
        <v>59.112000000000002</v>
      </c>
      <c r="W218" s="3">
        <v>157.73599999999999</v>
      </c>
      <c r="X218" s="3">
        <v>136.238</v>
      </c>
      <c r="Y218" s="3">
        <v>291.64299999999997</v>
      </c>
      <c r="Z218" s="3">
        <v>105.172</v>
      </c>
      <c r="AA218" s="3">
        <v>284.839</v>
      </c>
      <c r="AB218" s="3">
        <v>81.325999999999993</v>
      </c>
      <c r="AC218" s="3">
        <v>795.23</v>
      </c>
      <c r="AD218" s="3">
        <v>143.91</v>
      </c>
      <c r="AE218" s="3">
        <v>100.863</v>
      </c>
      <c r="AF218" s="3">
        <v>272.10599999999999</v>
      </c>
      <c r="AG218" s="3">
        <v>629.97699999999998</v>
      </c>
      <c r="AH218" s="3">
        <v>98.674999999999997</v>
      </c>
      <c r="AI218" s="3">
        <v>455.97800000000001</v>
      </c>
      <c r="AJ218" s="3">
        <v>834.79399999999998</v>
      </c>
      <c r="AK218" s="3">
        <v>361.51600000000002</v>
      </c>
      <c r="AL218" s="3">
        <v>273.52600000000001</v>
      </c>
      <c r="AM218" s="3">
        <v>328.52699999999999</v>
      </c>
      <c r="AN218" s="3">
        <v>124.593</v>
      </c>
      <c r="AO218" s="3">
        <v>106.706</v>
      </c>
    </row>
    <row r="219" spans="1:41" x14ac:dyDescent="0.3">
      <c r="A219" s="3">
        <v>218</v>
      </c>
      <c r="B219" s="51">
        <v>43263.548458912039</v>
      </c>
      <c r="C219" s="3">
        <v>129.46041399999999</v>
      </c>
      <c r="D219" s="3">
        <v>123.884271</v>
      </c>
      <c r="E219" s="3">
        <v>158.559596</v>
      </c>
      <c r="F219" s="3">
        <v>4.3260419399999996</v>
      </c>
      <c r="G219" s="3">
        <v>906.36800000000005</v>
      </c>
      <c r="H219" s="3">
        <v>9.8999999999999993E+37</v>
      </c>
      <c r="I219" s="3">
        <v>821.71900000000005</v>
      </c>
      <c r="J219" s="3">
        <v>286.95999999999998</v>
      </c>
      <c r="K219" s="3">
        <v>867.99199999999996</v>
      </c>
      <c r="L219" s="3">
        <v>790.36199999999997</v>
      </c>
      <c r="M219" s="3">
        <v>104.864</v>
      </c>
      <c r="N219" s="3">
        <v>344.34199999999998</v>
      </c>
      <c r="O219" s="3">
        <v>793.86300000000006</v>
      </c>
      <c r="P219" s="3">
        <v>161.791</v>
      </c>
      <c r="Q219" s="3">
        <v>346.73399999999998</v>
      </c>
      <c r="R219" s="3">
        <v>666.54499999999996</v>
      </c>
      <c r="S219" s="3">
        <v>49.06</v>
      </c>
      <c r="T219" s="3">
        <v>319.72000000000003</v>
      </c>
      <c r="U219" s="3">
        <v>794.60799999999995</v>
      </c>
      <c r="V219" s="3">
        <v>59.646999999999998</v>
      </c>
      <c r="W219" s="3">
        <v>99.039000000000001</v>
      </c>
      <c r="X219" s="3">
        <v>140.81399999999999</v>
      </c>
      <c r="Y219" s="3">
        <v>279.53500000000003</v>
      </c>
      <c r="Z219" s="3">
        <v>105.76</v>
      </c>
      <c r="AA219" s="3">
        <v>322.78699999999998</v>
      </c>
      <c r="AB219" s="3">
        <v>81.447999999999993</v>
      </c>
      <c r="AC219" s="3">
        <v>800.154</v>
      </c>
      <c r="AD219" s="3">
        <v>327.81400000000002</v>
      </c>
      <c r="AE219" s="3">
        <v>102.45099999999999</v>
      </c>
      <c r="AF219" s="3">
        <v>348.48200000000003</v>
      </c>
      <c r="AG219" s="3">
        <v>631.37300000000005</v>
      </c>
      <c r="AH219" s="3">
        <v>99.572999999999993</v>
      </c>
      <c r="AI219" s="3">
        <v>519.28700000000003</v>
      </c>
      <c r="AJ219" s="3">
        <v>837.524</v>
      </c>
      <c r="AK219" s="3">
        <v>322.44600000000003</v>
      </c>
      <c r="AL219" s="3">
        <v>277.47500000000002</v>
      </c>
      <c r="AM219" s="3">
        <v>277.87299999999999</v>
      </c>
      <c r="AN219" s="3">
        <v>126.46599999999999</v>
      </c>
      <c r="AO219" s="3">
        <v>108.07</v>
      </c>
    </row>
    <row r="220" spans="1:41" x14ac:dyDescent="0.3">
      <c r="A220" s="3">
        <v>219</v>
      </c>
      <c r="B220" s="51">
        <v>43263.548516898147</v>
      </c>
      <c r="C220" s="3">
        <v>129.369283</v>
      </c>
      <c r="D220" s="3">
        <v>123.703478</v>
      </c>
      <c r="E220" s="3">
        <v>158.40722</v>
      </c>
      <c r="F220" s="3">
        <v>4.4904266799999997</v>
      </c>
      <c r="G220" s="3">
        <v>909.69</v>
      </c>
      <c r="H220" s="3">
        <v>9.8999999999999993E+37</v>
      </c>
      <c r="I220" s="3">
        <v>823.22500000000002</v>
      </c>
      <c r="J220" s="3">
        <v>53.534999999999997</v>
      </c>
      <c r="K220" s="3">
        <v>764.41600000000005</v>
      </c>
      <c r="L220" s="3">
        <v>790.12699999999995</v>
      </c>
      <c r="M220" s="3">
        <v>107.422</v>
      </c>
      <c r="N220" s="3">
        <v>390.78199999999998</v>
      </c>
      <c r="O220" s="3">
        <v>805.82</v>
      </c>
      <c r="P220" s="3">
        <v>122.202</v>
      </c>
      <c r="Q220" s="3">
        <v>418.05599999999998</v>
      </c>
      <c r="R220" s="3">
        <v>672.49300000000005</v>
      </c>
      <c r="S220" s="3">
        <v>49.118000000000002</v>
      </c>
      <c r="T220" s="3">
        <v>255.941</v>
      </c>
      <c r="U220" s="3">
        <v>802.36199999999997</v>
      </c>
      <c r="V220" s="3">
        <v>61.625</v>
      </c>
      <c r="W220" s="3">
        <v>8.3550000000000004</v>
      </c>
      <c r="X220" s="3">
        <v>143.39099999999999</v>
      </c>
      <c r="Y220" s="3">
        <v>233.56299999999999</v>
      </c>
      <c r="Z220" s="3">
        <v>107.973</v>
      </c>
      <c r="AA220" s="3">
        <v>210.042</v>
      </c>
      <c r="AB220" s="3">
        <v>82.325999999999993</v>
      </c>
      <c r="AC220" s="3">
        <v>804.01199999999994</v>
      </c>
      <c r="AD220" s="3">
        <v>375.315</v>
      </c>
      <c r="AE220" s="3">
        <v>103.97499999999999</v>
      </c>
      <c r="AF220" s="3">
        <v>235.393</v>
      </c>
      <c r="AG220" s="3">
        <v>632.72199999999998</v>
      </c>
      <c r="AH220" s="3">
        <v>100.476</v>
      </c>
      <c r="AI220" s="3">
        <v>450.01600000000002</v>
      </c>
      <c r="AJ220" s="3">
        <v>839.90899999999999</v>
      </c>
      <c r="AK220" s="3">
        <v>343.33</v>
      </c>
      <c r="AL220" s="3">
        <v>281.07600000000002</v>
      </c>
      <c r="AM220" s="3">
        <v>287.32799999999997</v>
      </c>
      <c r="AN220" s="3">
        <v>128.11699999999999</v>
      </c>
      <c r="AO220" s="3">
        <v>109.283</v>
      </c>
    </row>
    <row r="221" spans="1:41" x14ac:dyDescent="0.3">
      <c r="A221" s="3">
        <v>220</v>
      </c>
      <c r="B221" s="51">
        <v>43263.548583680553</v>
      </c>
      <c r="C221" s="3">
        <v>129.261077</v>
      </c>
      <c r="D221" s="3">
        <v>123.755601</v>
      </c>
      <c r="E221" s="3">
        <v>158.24750599999999</v>
      </c>
      <c r="F221" s="3">
        <v>4.40849197</v>
      </c>
      <c r="G221" s="3">
        <v>898.55700000000002</v>
      </c>
      <c r="H221" s="3">
        <v>9.8999999999999993E+37</v>
      </c>
      <c r="I221" s="3">
        <v>823.18899999999996</v>
      </c>
      <c r="J221" s="3">
        <v>128.518</v>
      </c>
      <c r="K221" s="3">
        <v>556.24800000000005</v>
      </c>
      <c r="L221" s="3">
        <v>792.43</v>
      </c>
      <c r="M221" s="3">
        <v>106.024</v>
      </c>
      <c r="N221" s="3">
        <v>279.50599999999997</v>
      </c>
      <c r="O221" s="3">
        <v>797.82</v>
      </c>
      <c r="P221" s="3">
        <v>130.00399999999999</v>
      </c>
      <c r="Q221" s="3">
        <v>319.02600000000001</v>
      </c>
      <c r="R221" s="3">
        <v>678.35299999999995</v>
      </c>
      <c r="S221" s="3">
        <v>48.962000000000003</v>
      </c>
      <c r="T221" s="3">
        <v>249.31700000000001</v>
      </c>
      <c r="U221" s="3">
        <v>798.21900000000005</v>
      </c>
      <c r="V221" s="3">
        <v>62.17</v>
      </c>
      <c r="W221" s="3">
        <v>160.68199999999999</v>
      </c>
      <c r="X221" s="3">
        <v>148.03700000000001</v>
      </c>
      <c r="Y221" s="3">
        <v>195.53100000000001</v>
      </c>
      <c r="Z221" s="3">
        <v>112.428</v>
      </c>
      <c r="AA221" s="3">
        <v>281.86700000000002</v>
      </c>
      <c r="AB221" s="3">
        <v>83.453000000000003</v>
      </c>
      <c r="AC221" s="3">
        <v>807.88699999999994</v>
      </c>
      <c r="AD221" s="3">
        <v>413.58499999999998</v>
      </c>
      <c r="AE221" s="3">
        <v>105.645</v>
      </c>
      <c r="AF221" s="3">
        <v>455.952</v>
      </c>
      <c r="AG221" s="3">
        <v>634.04600000000005</v>
      </c>
      <c r="AH221" s="3">
        <v>101.423</v>
      </c>
      <c r="AI221" s="3">
        <v>485.86599999999999</v>
      </c>
      <c r="AJ221" s="3">
        <v>842.06100000000004</v>
      </c>
      <c r="AK221" s="3">
        <v>371.18900000000002</v>
      </c>
      <c r="AL221" s="3">
        <v>285.19099999999997</v>
      </c>
      <c r="AM221" s="3">
        <v>116.80200000000001</v>
      </c>
      <c r="AN221" s="3">
        <v>130.03899999999999</v>
      </c>
      <c r="AO221" s="3">
        <v>110.678</v>
      </c>
    </row>
    <row r="222" spans="1:41" x14ac:dyDescent="0.3">
      <c r="A222" s="3">
        <v>221</v>
      </c>
      <c r="B222" s="51">
        <v>43263.548650462966</v>
      </c>
      <c r="C222" s="3">
        <v>129.05604099999999</v>
      </c>
      <c r="D222" s="3">
        <v>123.573983</v>
      </c>
      <c r="E222" s="3">
        <v>158.07638700000001</v>
      </c>
      <c r="F222" s="3">
        <v>4.4492016699999999</v>
      </c>
      <c r="G222" s="3">
        <v>909.25300000000004</v>
      </c>
      <c r="H222" s="3">
        <v>9.8999999999999993E+37</v>
      </c>
      <c r="I222" s="3">
        <v>820.87900000000002</v>
      </c>
      <c r="J222" s="3">
        <v>155.417</v>
      </c>
      <c r="K222" s="3">
        <v>934.56500000000005</v>
      </c>
      <c r="L222" s="3">
        <v>794.57100000000003</v>
      </c>
      <c r="M222" s="3">
        <v>109.032</v>
      </c>
      <c r="N222" s="3">
        <v>361.21199999999999</v>
      </c>
      <c r="O222" s="3">
        <v>798.99099999999999</v>
      </c>
      <c r="P222" s="3">
        <v>127.35599999999999</v>
      </c>
      <c r="Q222" s="3">
        <v>231.09100000000001</v>
      </c>
      <c r="R222" s="3">
        <v>685.68799999999999</v>
      </c>
      <c r="S222" s="3">
        <v>48.283999999999999</v>
      </c>
      <c r="T222" s="3">
        <v>310.78500000000003</v>
      </c>
      <c r="U222" s="3">
        <v>800.60199999999998</v>
      </c>
      <c r="V222" s="3">
        <v>64.061000000000007</v>
      </c>
      <c r="W222" s="3">
        <v>154.49700000000001</v>
      </c>
      <c r="X222" s="3">
        <v>152.09</v>
      </c>
      <c r="Y222" s="3">
        <v>338.49400000000003</v>
      </c>
      <c r="Z222" s="3">
        <v>118.426</v>
      </c>
      <c r="AA222" s="3">
        <v>279.72300000000001</v>
      </c>
      <c r="AB222" s="3">
        <v>84.332999999999998</v>
      </c>
      <c r="AC222" s="3">
        <v>811.58100000000002</v>
      </c>
      <c r="AD222" s="3">
        <v>341.48599999999999</v>
      </c>
      <c r="AE222" s="3">
        <v>107.292</v>
      </c>
      <c r="AF222" s="3">
        <v>389.541</v>
      </c>
      <c r="AG222" s="3">
        <v>635.63199999999995</v>
      </c>
      <c r="AH222" s="3">
        <v>102.46599999999999</v>
      </c>
      <c r="AI222" s="3">
        <v>505.86599999999999</v>
      </c>
      <c r="AJ222" s="3">
        <v>844.43799999999999</v>
      </c>
      <c r="AK222" s="3">
        <v>365.988</v>
      </c>
      <c r="AL222" s="3">
        <v>289.214</v>
      </c>
      <c r="AM222" s="3">
        <v>266.60000000000002</v>
      </c>
      <c r="AN222" s="3">
        <v>132.024</v>
      </c>
      <c r="AO222" s="3">
        <v>112.07299999999999</v>
      </c>
    </row>
    <row r="223" spans="1:41" x14ac:dyDescent="0.3">
      <c r="A223" s="3">
        <v>222</v>
      </c>
      <c r="B223" s="51">
        <v>43263.548717245372</v>
      </c>
      <c r="C223" s="3">
        <v>129.13902999999999</v>
      </c>
      <c r="D223" s="3">
        <v>123.402143</v>
      </c>
      <c r="E223" s="3">
        <v>157.94275400000001</v>
      </c>
      <c r="F223" s="3">
        <v>4.4492016699999999</v>
      </c>
      <c r="G223" s="3">
        <v>912.39</v>
      </c>
      <c r="H223" s="3">
        <v>9.8999999999999993E+37</v>
      </c>
      <c r="I223" s="3">
        <v>819.06600000000003</v>
      </c>
      <c r="J223" s="3">
        <v>184.977</v>
      </c>
      <c r="K223" s="3">
        <v>941.04300000000001</v>
      </c>
      <c r="L223" s="3">
        <v>798.15899999999999</v>
      </c>
      <c r="M223" s="3">
        <v>116.881</v>
      </c>
      <c r="N223" s="3">
        <v>530.803</v>
      </c>
      <c r="O223" s="3">
        <v>798.55700000000002</v>
      </c>
      <c r="P223" s="3">
        <v>106.396</v>
      </c>
      <c r="Q223" s="3">
        <v>320.00700000000001</v>
      </c>
      <c r="R223" s="3">
        <v>691.53</v>
      </c>
      <c r="S223" s="3">
        <v>49.831000000000003</v>
      </c>
      <c r="T223" s="3">
        <v>288.42200000000003</v>
      </c>
      <c r="U223" s="3">
        <v>797.98500000000001</v>
      </c>
      <c r="V223" s="3">
        <v>65.564999999999998</v>
      </c>
      <c r="W223" s="3">
        <v>171.73099999999999</v>
      </c>
      <c r="X223" s="3">
        <v>157.20500000000001</v>
      </c>
      <c r="Y223" s="3">
        <v>150.922</v>
      </c>
      <c r="Z223" s="3">
        <v>119.224</v>
      </c>
      <c r="AA223" s="3">
        <v>256.85399999999998</v>
      </c>
      <c r="AB223" s="3">
        <v>85.188000000000002</v>
      </c>
      <c r="AC223" s="3">
        <v>815.649</v>
      </c>
      <c r="AD223" s="3">
        <v>355.53800000000001</v>
      </c>
      <c r="AE223" s="3">
        <v>109.05</v>
      </c>
      <c r="AF223" s="3">
        <v>530.65300000000002</v>
      </c>
      <c r="AG223" s="3">
        <v>637.30999999999995</v>
      </c>
      <c r="AH223" s="3">
        <v>103.31100000000001</v>
      </c>
      <c r="AI223" s="3">
        <v>487.47800000000001</v>
      </c>
      <c r="AJ223" s="3">
        <v>847.49099999999999</v>
      </c>
      <c r="AK223" s="3">
        <v>374.52800000000002</v>
      </c>
      <c r="AL223" s="3">
        <v>293.31</v>
      </c>
      <c r="AM223" s="3">
        <v>276.642</v>
      </c>
      <c r="AN223" s="3">
        <v>133.94800000000001</v>
      </c>
      <c r="AO223" s="3">
        <v>113.51300000000001</v>
      </c>
    </row>
    <row r="224" spans="1:41" x14ac:dyDescent="0.3">
      <c r="A224" s="3">
        <v>223</v>
      </c>
      <c r="B224" s="51">
        <v>43263.548784027778</v>
      </c>
      <c r="C224" s="3">
        <v>129.03488400000001</v>
      </c>
      <c r="D224" s="3">
        <v>123.381792</v>
      </c>
      <c r="E224" s="3">
        <v>157.84251800000001</v>
      </c>
      <c r="F224" s="3">
        <v>4.4904266799999997</v>
      </c>
      <c r="G224" s="3">
        <v>914.93899999999996</v>
      </c>
      <c r="H224" s="3">
        <v>9.8999999999999993E+37</v>
      </c>
      <c r="I224" s="3">
        <v>799.16399999999999</v>
      </c>
      <c r="J224" s="3">
        <v>122.93899999999999</v>
      </c>
      <c r="K224" s="3">
        <v>898.495</v>
      </c>
      <c r="L224" s="3">
        <v>796.928</v>
      </c>
      <c r="M224" s="3">
        <v>119.502</v>
      </c>
      <c r="N224" s="3">
        <v>569.90099999999995</v>
      </c>
      <c r="O224" s="3">
        <v>793.04600000000005</v>
      </c>
      <c r="P224" s="3">
        <v>157.94800000000001</v>
      </c>
      <c r="Q224" s="3">
        <v>112.628</v>
      </c>
      <c r="R224" s="3">
        <v>692.88699999999994</v>
      </c>
      <c r="S224" s="3">
        <v>51.996000000000002</v>
      </c>
      <c r="T224" s="3">
        <v>465.608</v>
      </c>
      <c r="U224" s="3">
        <v>795.178</v>
      </c>
      <c r="V224" s="3">
        <v>65.155000000000001</v>
      </c>
      <c r="W224" s="3">
        <v>287.71499999999997</v>
      </c>
      <c r="X224" s="3">
        <v>160.47900000000001</v>
      </c>
      <c r="Y224" s="3">
        <v>147.166</v>
      </c>
      <c r="Z224" s="3">
        <v>117.974</v>
      </c>
      <c r="AA224" s="3">
        <v>324.93200000000002</v>
      </c>
      <c r="AB224" s="3">
        <v>86.111999999999995</v>
      </c>
      <c r="AC224" s="3">
        <v>819.97299999999996</v>
      </c>
      <c r="AD224" s="3">
        <v>304.202</v>
      </c>
      <c r="AE224" s="3">
        <v>110.54900000000001</v>
      </c>
      <c r="AF224" s="3">
        <v>431.62900000000002</v>
      </c>
      <c r="AG224" s="3">
        <v>639.34100000000001</v>
      </c>
      <c r="AH224" s="3">
        <v>104.121</v>
      </c>
      <c r="AI224" s="3">
        <v>374.46100000000001</v>
      </c>
      <c r="AJ224" s="3">
        <v>850.29700000000003</v>
      </c>
      <c r="AK224" s="3">
        <v>392.86500000000001</v>
      </c>
      <c r="AL224" s="3">
        <v>297.255</v>
      </c>
      <c r="AM224" s="3">
        <v>296.637</v>
      </c>
      <c r="AN224" s="3">
        <v>135.83600000000001</v>
      </c>
      <c r="AO224" s="3">
        <v>114.88500000000001</v>
      </c>
    </row>
    <row r="225" spans="1:41" x14ac:dyDescent="0.3">
      <c r="A225" s="3">
        <v>224</v>
      </c>
      <c r="B225" s="51">
        <v>43263.548850694446</v>
      </c>
      <c r="C225" s="3">
        <v>128.854252</v>
      </c>
      <c r="D225" s="3">
        <v>123.20424800000001</v>
      </c>
      <c r="E225" s="3">
        <v>157.60539800000001</v>
      </c>
      <c r="F225" s="3">
        <v>4.4492016699999999</v>
      </c>
      <c r="G225" s="3">
        <v>911.42700000000002</v>
      </c>
      <c r="H225" s="3">
        <v>9.8999999999999993E+37</v>
      </c>
      <c r="I225" s="3">
        <v>802.11</v>
      </c>
      <c r="J225" s="3">
        <v>122.71299999999999</v>
      </c>
      <c r="K225" s="3">
        <v>787.31799999999998</v>
      </c>
      <c r="L225" s="3">
        <v>804.73299999999995</v>
      </c>
      <c r="M225" s="3">
        <v>119.81399999999999</v>
      </c>
      <c r="N225" s="3">
        <v>573.47199999999998</v>
      </c>
      <c r="O225" s="3">
        <v>792.31799999999998</v>
      </c>
      <c r="P225" s="3">
        <v>69.840999999999994</v>
      </c>
      <c r="Q225" s="3">
        <v>284.77</v>
      </c>
      <c r="R225" s="3">
        <v>694.92200000000003</v>
      </c>
      <c r="S225" s="3">
        <v>52.201999999999998</v>
      </c>
      <c r="T225" s="3">
        <v>411.762</v>
      </c>
      <c r="U225" s="3">
        <v>796.322</v>
      </c>
      <c r="V225" s="3">
        <v>66.266999999999996</v>
      </c>
      <c r="W225" s="3">
        <v>238.11</v>
      </c>
      <c r="X225" s="3">
        <v>162.93899999999999</v>
      </c>
      <c r="Y225" s="3">
        <v>163.57900000000001</v>
      </c>
      <c r="Z225" s="3">
        <v>120.318</v>
      </c>
      <c r="AA225" s="3">
        <v>259.012</v>
      </c>
      <c r="AB225" s="3">
        <v>87.5</v>
      </c>
      <c r="AC225" s="3">
        <v>823.46</v>
      </c>
      <c r="AD225" s="3">
        <v>356.11399999999998</v>
      </c>
      <c r="AE225" s="3">
        <v>112.107</v>
      </c>
      <c r="AF225" s="3">
        <v>481.45100000000002</v>
      </c>
      <c r="AG225" s="3">
        <v>641.25699999999995</v>
      </c>
      <c r="AH225" s="3">
        <v>105.017</v>
      </c>
      <c r="AI225" s="3">
        <v>449.42099999999999</v>
      </c>
      <c r="AJ225" s="3">
        <v>852.45500000000004</v>
      </c>
      <c r="AK225" s="3">
        <v>390.553</v>
      </c>
      <c r="AL225" s="3">
        <v>301.26900000000001</v>
      </c>
      <c r="AM225" s="3">
        <v>193.53100000000001</v>
      </c>
      <c r="AN225" s="3">
        <v>137.643</v>
      </c>
      <c r="AO225" s="3">
        <v>116.256</v>
      </c>
    </row>
    <row r="226" spans="1:41" x14ac:dyDescent="0.3">
      <c r="A226" s="3">
        <v>225</v>
      </c>
      <c r="B226" s="51">
        <v>43263.548908680554</v>
      </c>
      <c r="C226" s="3">
        <v>128.671187</v>
      </c>
      <c r="D226" s="3">
        <v>123.134209</v>
      </c>
      <c r="E226" s="3">
        <v>157.42205899999999</v>
      </c>
      <c r="F226" s="3">
        <v>4.5728767100000001</v>
      </c>
      <c r="G226" s="3">
        <v>910.22299999999996</v>
      </c>
      <c r="H226" s="3">
        <v>9.8999999999999993E+37</v>
      </c>
      <c r="I226" s="3">
        <v>798.89499999999998</v>
      </c>
      <c r="J226" s="3">
        <v>285.26</v>
      </c>
      <c r="K226" s="3">
        <v>731.46799999999996</v>
      </c>
      <c r="L226" s="3">
        <v>806.07899999999995</v>
      </c>
      <c r="M226" s="3">
        <v>118.26</v>
      </c>
      <c r="N226" s="3">
        <v>395.584</v>
      </c>
      <c r="O226" s="3">
        <v>792.70699999999999</v>
      </c>
      <c r="P226" s="3">
        <v>35.841999999999999</v>
      </c>
      <c r="Q226" s="3">
        <v>148.19499999999999</v>
      </c>
      <c r="R226" s="3">
        <v>695.77700000000004</v>
      </c>
      <c r="S226" s="3">
        <v>51.350999999999999</v>
      </c>
      <c r="T226" s="3">
        <v>487.65300000000002</v>
      </c>
      <c r="U226" s="3">
        <v>796.79700000000003</v>
      </c>
      <c r="V226" s="3">
        <v>65.572999999999993</v>
      </c>
      <c r="W226" s="3">
        <v>209.011</v>
      </c>
      <c r="X226" s="3">
        <v>163.76400000000001</v>
      </c>
      <c r="Y226" s="3">
        <v>270.98899999999998</v>
      </c>
      <c r="Z226" s="3">
        <v>118.503</v>
      </c>
      <c r="AA226" s="3">
        <v>375.19499999999999</v>
      </c>
      <c r="AB226" s="3">
        <v>87.918999999999997</v>
      </c>
      <c r="AC226" s="3">
        <v>826.1</v>
      </c>
      <c r="AD226" s="3">
        <v>191.85</v>
      </c>
      <c r="AE226" s="3">
        <v>113.452</v>
      </c>
      <c r="AF226" s="3">
        <v>535.96600000000001</v>
      </c>
      <c r="AG226" s="3">
        <v>642.47500000000002</v>
      </c>
      <c r="AH226" s="3">
        <v>105.76600000000001</v>
      </c>
      <c r="AI226" s="3">
        <v>475.59399999999999</v>
      </c>
      <c r="AJ226" s="3">
        <v>854.53399999999999</v>
      </c>
      <c r="AK226" s="3">
        <v>506.30900000000003</v>
      </c>
      <c r="AL226" s="3">
        <v>304.827</v>
      </c>
      <c r="AM226" s="3">
        <v>329.06299999999999</v>
      </c>
      <c r="AN226" s="3">
        <v>139.27000000000001</v>
      </c>
      <c r="AO226" s="3">
        <v>117.34</v>
      </c>
    </row>
    <row r="227" spans="1:41" x14ac:dyDescent="0.3">
      <c r="A227" s="3">
        <v>226</v>
      </c>
      <c r="B227" s="51">
        <v>43263.54897546296</v>
      </c>
      <c r="C227" s="3">
        <v>128.60772700000001</v>
      </c>
      <c r="D227" s="3">
        <v>122.97376800000001</v>
      </c>
      <c r="E227" s="3">
        <v>157.34138200000001</v>
      </c>
      <c r="F227" s="3">
        <v>4.73777676</v>
      </c>
      <c r="G227" s="3">
        <v>908.13800000000003</v>
      </c>
      <c r="H227" s="3">
        <v>9.8999999999999993E+37</v>
      </c>
      <c r="I227" s="3">
        <v>803.81899999999996</v>
      </c>
      <c r="J227" s="3">
        <v>205.392</v>
      </c>
      <c r="K227" s="3">
        <v>682.14200000000005</v>
      </c>
      <c r="L227" s="3">
        <v>809.53800000000001</v>
      </c>
      <c r="M227" s="3">
        <v>120.499</v>
      </c>
      <c r="N227" s="3">
        <v>301.48200000000003</v>
      </c>
      <c r="O227" s="3">
        <v>799.32799999999997</v>
      </c>
      <c r="P227" s="3">
        <v>136.45599999999999</v>
      </c>
      <c r="Q227" s="3">
        <v>305.13600000000002</v>
      </c>
      <c r="R227" s="3">
        <v>696.76099999999997</v>
      </c>
      <c r="S227" s="3">
        <v>53.843000000000004</v>
      </c>
      <c r="T227" s="3">
        <v>412.459</v>
      </c>
      <c r="U227" s="3">
        <v>798.70399999999995</v>
      </c>
      <c r="V227" s="3">
        <v>66.290999999999997</v>
      </c>
      <c r="W227" s="3">
        <v>268.964</v>
      </c>
      <c r="X227" s="3">
        <v>166.99700000000001</v>
      </c>
      <c r="Y227" s="3">
        <v>99.63</v>
      </c>
      <c r="Z227" s="3">
        <v>117.236</v>
      </c>
      <c r="AA227" s="3">
        <v>302.99200000000002</v>
      </c>
      <c r="AB227" s="3">
        <v>88.896000000000001</v>
      </c>
      <c r="AC227" s="3">
        <v>829.81799999999998</v>
      </c>
      <c r="AD227" s="3">
        <v>194.80199999999999</v>
      </c>
      <c r="AE227" s="3">
        <v>115.04900000000001</v>
      </c>
      <c r="AF227" s="3">
        <v>276.99599999999998</v>
      </c>
      <c r="AG227" s="3">
        <v>644.03899999999999</v>
      </c>
      <c r="AH227" s="3">
        <v>106.645</v>
      </c>
      <c r="AI227" s="3">
        <v>417.63499999999999</v>
      </c>
      <c r="AJ227" s="3">
        <v>857.13800000000003</v>
      </c>
      <c r="AK227" s="3">
        <v>588.98599999999999</v>
      </c>
      <c r="AL227" s="3">
        <v>308.75900000000001</v>
      </c>
      <c r="AM227" s="3">
        <v>222.398</v>
      </c>
      <c r="AN227" s="3">
        <v>141.18899999999999</v>
      </c>
      <c r="AO227" s="3">
        <v>118.65900000000001</v>
      </c>
    </row>
    <row r="228" spans="1:41" x14ac:dyDescent="0.3">
      <c r="A228" s="3">
        <v>227</v>
      </c>
      <c r="B228" s="51">
        <v>43263.549042245373</v>
      </c>
      <c r="C228" s="3">
        <v>128.488123</v>
      </c>
      <c r="D228" s="3">
        <v>122.865459</v>
      </c>
      <c r="E228" s="3">
        <v>157.193083</v>
      </c>
      <c r="F228" s="3">
        <v>4.6965517500000002</v>
      </c>
      <c r="G228" s="3">
        <v>919.31399999999996</v>
      </c>
      <c r="H228" s="3">
        <v>9.8999999999999993E+37</v>
      </c>
      <c r="I228" s="3">
        <v>806.80899999999997</v>
      </c>
      <c r="J228" s="3">
        <v>278.51900000000001</v>
      </c>
      <c r="K228" s="3">
        <v>980.02499999999998</v>
      </c>
      <c r="L228" s="3">
        <v>815.48299999999995</v>
      </c>
      <c r="M228" s="3">
        <v>130.49299999999999</v>
      </c>
      <c r="N228" s="3">
        <v>353.697</v>
      </c>
      <c r="O228" s="3">
        <v>808.91200000000003</v>
      </c>
      <c r="P228" s="3">
        <v>152.25700000000001</v>
      </c>
      <c r="Q228" s="3">
        <v>151.62</v>
      </c>
      <c r="R228" s="3">
        <v>700.22</v>
      </c>
      <c r="S228" s="3">
        <v>54.530999999999999</v>
      </c>
      <c r="T228" s="3">
        <v>353.56099999999998</v>
      </c>
      <c r="U228" s="3">
        <v>794.92600000000004</v>
      </c>
      <c r="V228" s="3">
        <v>66.974999999999994</v>
      </c>
      <c r="W228" s="3">
        <v>300.899</v>
      </c>
      <c r="X228" s="3">
        <v>171.721</v>
      </c>
      <c r="Y228" s="3">
        <v>311.86900000000003</v>
      </c>
      <c r="Z228" s="3">
        <v>110.902</v>
      </c>
      <c r="AA228" s="3">
        <v>156.59299999999999</v>
      </c>
      <c r="AB228" s="3">
        <v>89.033000000000001</v>
      </c>
      <c r="AC228" s="3">
        <v>833.40300000000002</v>
      </c>
      <c r="AD228" s="3">
        <v>202.429</v>
      </c>
      <c r="AE228" s="3">
        <v>116.524</v>
      </c>
      <c r="AF228" s="3">
        <v>185.697</v>
      </c>
      <c r="AG228" s="3">
        <v>645.51800000000003</v>
      </c>
      <c r="AH228" s="3">
        <v>107.42</v>
      </c>
      <c r="AI228" s="3">
        <v>490.75900000000001</v>
      </c>
      <c r="AJ228" s="3">
        <v>859.95299999999997</v>
      </c>
      <c r="AK228" s="3">
        <v>958.66200000000003</v>
      </c>
      <c r="AL228" s="3">
        <v>312.62099999999998</v>
      </c>
      <c r="AM228" s="3">
        <v>348.50400000000002</v>
      </c>
      <c r="AN228" s="3">
        <v>143.00200000000001</v>
      </c>
      <c r="AO228" s="3">
        <v>119.857</v>
      </c>
    </row>
    <row r="229" spans="1:41" x14ac:dyDescent="0.3">
      <c r="A229" s="3">
        <v>228</v>
      </c>
      <c r="B229" s="51">
        <v>43263.549108912041</v>
      </c>
      <c r="C229" s="3">
        <v>128.30423400000001</v>
      </c>
      <c r="D229" s="3">
        <v>122.786456</v>
      </c>
      <c r="E229" s="3">
        <v>156.970628</v>
      </c>
      <c r="F229" s="3">
        <v>4.90267681</v>
      </c>
      <c r="G229" s="3">
        <v>911.63099999999997</v>
      </c>
      <c r="H229" s="3">
        <v>9.8999999999999993E+37</v>
      </c>
      <c r="I229" s="3">
        <v>804.84500000000003</v>
      </c>
      <c r="J229" s="3">
        <v>181.285</v>
      </c>
      <c r="K229" s="3">
        <v>751.18600000000004</v>
      </c>
      <c r="L229" s="3">
        <v>817.976</v>
      </c>
      <c r="M229" s="3">
        <v>138.88300000000001</v>
      </c>
      <c r="N229" s="3">
        <v>445.26400000000001</v>
      </c>
      <c r="O229" s="3">
        <v>801.303</v>
      </c>
      <c r="P229" s="3">
        <v>149.67400000000001</v>
      </c>
      <c r="Q229" s="3">
        <v>330.596</v>
      </c>
      <c r="R229" s="3">
        <v>699.01599999999996</v>
      </c>
      <c r="S229" s="3">
        <v>56.438000000000002</v>
      </c>
      <c r="T229" s="3">
        <v>207.255</v>
      </c>
      <c r="U229" s="3">
        <v>795.75800000000004</v>
      </c>
      <c r="V229" s="3">
        <v>66.787000000000006</v>
      </c>
      <c r="W229" s="3">
        <v>152.08000000000001</v>
      </c>
      <c r="X229" s="3">
        <v>173.142</v>
      </c>
      <c r="Y229" s="3">
        <v>338.51900000000001</v>
      </c>
      <c r="Z229" s="3">
        <v>111.369</v>
      </c>
      <c r="AA229" s="3">
        <v>247.51499999999999</v>
      </c>
      <c r="AB229" s="3">
        <v>89.614999999999995</v>
      </c>
      <c r="AC229" s="3">
        <v>835.99099999999999</v>
      </c>
      <c r="AD229" s="3">
        <v>388.92399999999998</v>
      </c>
      <c r="AE229" s="3">
        <v>117.982</v>
      </c>
      <c r="AF229" s="3">
        <v>256.21800000000002</v>
      </c>
      <c r="AG229" s="3">
        <v>647.18200000000002</v>
      </c>
      <c r="AH229" s="3">
        <v>108.265</v>
      </c>
      <c r="AI229" s="3">
        <v>394.75799999999998</v>
      </c>
      <c r="AJ229" s="3">
        <v>862.27599999999995</v>
      </c>
      <c r="AK229" s="3">
        <v>1100.212</v>
      </c>
      <c r="AL229" s="3">
        <v>316.38099999999997</v>
      </c>
      <c r="AM229" s="3">
        <v>385.887</v>
      </c>
      <c r="AN229" s="3">
        <v>145.00899999999999</v>
      </c>
      <c r="AO229" s="3">
        <v>121.03700000000001</v>
      </c>
    </row>
    <row r="230" spans="1:41" x14ac:dyDescent="0.3">
      <c r="A230" s="3">
        <v>229</v>
      </c>
      <c r="B230" s="51">
        <v>43263.549175694447</v>
      </c>
      <c r="C230" s="3">
        <v>128.24891500000001</v>
      </c>
      <c r="D230" s="3">
        <v>122.587745</v>
      </c>
      <c r="E230" s="3">
        <v>156.833733</v>
      </c>
      <c r="F230" s="3">
        <v>4.8614518000000002</v>
      </c>
      <c r="G230" s="3">
        <v>925.67899999999997</v>
      </c>
      <c r="H230" s="3">
        <v>9.8999999999999993E+37</v>
      </c>
      <c r="I230" s="3">
        <v>805.85299999999995</v>
      </c>
      <c r="J230" s="3">
        <v>195.17500000000001</v>
      </c>
      <c r="K230" s="3">
        <v>473.17</v>
      </c>
      <c r="L230" s="3">
        <v>822.80499999999995</v>
      </c>
      <c r="M230" s="3">
        <v>133.34299999999999</v>
      </c>
      <c r="N230" s="3">
        <v>396.51</v>
      </c>
      <c r="O230" s="3">
        <v>801.04300000000001</v>
      </c>
      <c r="P230" s="3">
        <v>161.62</v>
      </c>
      <c r="Q230" s="3">
        <v>303.24900000000002</v>
      </c>
      <c r="R230" s="3">
        <v>701.78099999999995</v>
      </c>
      <c r="S230" s="3">
        <v>56.351999999999997</v>
      </c>
      <c r="T230" s="3">
        <v>255.10400000000001</v>
      </c>
      <c r="U230" s="3">
        <v>801.09500000000003</v>
      </c>
      <c r="V230" s="3">
        <v>66.855999999999995</v>
      </c>
      <c r="W230" s="3">
        <v>203.84899999999999</v>
      </c>
      <c r="X230" s="3">
        <v>189.023</v>
      </c>
      <c r="Y230" s="3">
        <v>141.34700000000001</v>
      </c>
      <c r="Z230" s="3">
        <v>120.274</v>
      </c>
      <c r="AA230" s="3">
        <v>408.19</v>
      </c>
      <c r="AB230" s="3">
        <v>90.489000000000004</v>
      </c>
      <c r="AC230" s="3">
        <v>838.43899999999996</v>
      </c>
      <c r="AD230" s="3">
        <v>483.81200000000001</v>
      </c>
      <c r="AE230" s="3">
        <v>119.57899999999999</v>
      </c>
      <c r="AF230" s="3">
        <v>341.32400000000001</v>
      </c>
      <c r="AG230" s="3">
        <v>648.91399999999999</v>
      </c>
      <c r="AH230" s="3">
        <v>108.989</v>
      </c>
      <c r="AI230" s="3">
        <v>480.17200000000003</v>
      </c>
      <c r="AJ230" s="3">
        <v>864.91600000000005</v>
      </c>
      <c r="AK230" s="3">
        <v>1271.2750000000001</v>
      </c>
      <c r="AL230" s="3">
        <v>320.32100000000003</v>
      </c>
      <c r="AM230" s="3">
        <v>430.85</v>
      </c>
      <c r="AN230" s="3">
        <v>146.96299999999999</v>
      </c>
      <c r="AO230" s="3">
        <v>122.304</v>
      </c>
    </row>
    <row r="231" spans="1:41" x14ac:dyDescent="0.3">
      <c r="A231" s="3">
        <v>230</v>
      </c>
      <c r="B231" s="51">
        <v>43263.549242476853</v>
      </c>
      <c r="C231" s="3">
        <v>128.113822</v>
      </c>
      <c r="D231" s="3">
        <v>122.472093</v>
      </c>
      <c r="E231" s="3">
        <v>156.624314</v>
      </c>
      <c r="F231" s="3">
        <v>4.73777676</v>
      </c>
      <c r="G231" s="3">
        <v>920.02800000000002</v>
      </c>
      <c r="H231" s="3">
        <v>9.8999999999999993E+37</v>
      </c>
      <c r="I231" s="3">
        <v>808.18200000000002</v>
      </c>
      <c r="J231" s="3">
        <v>226.18</v>
      </c>
      <c r="K231" s="3">
        <v>877.98800000000006</v>
      </c>
      <c r="L231" s="3">
        <v>824.88</v>
      </c>
      <c r="M231" s="3">
        <v>139.58699999999999</v>
      </c>
      <c r="N231" s="3">
        <v>400.45</v>
      </c>
      <c r="O231" s="3">
        <v>808.58199999999999</v>
      </c>
      <c r="P231" s="3">
        <v>136.77099999999999</v>
      </c>
      <c r="Q231" s="3">
        <v>392.68700000000001</v>
      </c>
      <c r="R231" s="3">
        <v>715.99699999999996</v>
      </c>
      <c r="S231" s="3">
        <v>57.487000000000002</v>
      </c>
      <c r="T231" s="3">
        <v>425.92</v>
      </c>
      <c r="U231" s="3">
        <v>817.12099999999998</v>
      </c>
      <c r="V231" s="3">
        <v>67.915999999999997</v>
      </c>
      <c r="W231" s="3">
        <v>259.59399999999999</v>
      </c>
      <c r="X231" s="3">
        <v>215.57400000000001</v>
      </c>
      <c r="Y231" s="3">
        <v>282.26299999999998</v>
      </c>
      <c r="Z231" s="3">
        <v>123.93600000000001</v>
      </c>
      <c r="AA231" s="3">
        <v>222.36199999999999</v>
      </c>
      <c r="AB231" s="3">
        <v>91.072000000000003</v>
      </c>
      <c r="AC231" s="3">
        <v>841.41200000000003</v>
      </c>
      <c r="AD231" s="3">
        <v>473.43799999999999</v>
      </c>
      <c r="AE231" s="3">
        <v>121.26300000000001</v>
      </c>
      <c r="AF231" s="3">
        <v>437.14600000000002</v>
      </c>
      <c r="AG231" s="3">
        <v>650.67899999999997</v>
      </c>
      <c r="AH231" s="3">
        <v>109.833</v>
      </c>
      <c r="AI231" s="3">
        <v>452.35599999999999</v>
      </c>
      <c r="AJ231" s="3">
        <v>867.32600000000002</v>
      </c>
      <c r="AK231" s="3">
        <v>9.8999999999999993E+37</v>
      </c>
      <c r="AL231" s="3">
        <v>324.34300000000002</v>
      </c>
      <c r="AM231" s="3">
        <v>89.307000000000002</v>
      </c>
      <c r="AN231" s="3">
        <v>148.98699999999999</v>
      </c>
      <c r="AO231" s="3">
        <v>123.571</v>
      </c>
    </row>
    <row r="232" spans="1:41" x14ac:dyDescent="0.3">
      <c r="A232" s="3">
        <v>231</v>
      </c>
      <c r="B232" s="51">
        <v>43263.549300462961</v>
      </c>
      <c r="C232" s="3">
        <v>127.878685</v>
      </c>
      <c r="D232" s="3">
        <v>122.42730400000001</v>
      </c>
      <c r="E232" s="3">
        <v>156.49312699999999</v>
      </c>
      <c r="F232" s="3">
        <v>5.06757686</v>
      </c>
      <c r="G232" s="3">
        <v>922.33500000000004</v>
      </c>
      <c r="H232" s="3">
        <v>9.8999999999999993E+37</v>
      </c>
      <c r="I232" s="3">
        <v>810.18100000000004</v>
      </c>
      <c r="J232" s="3">
        <v>307.64800000000002</v>
      </c>
      <c r="K232" s="3">
        <v>707.78200000000004</v>
      </c>
      <c r="L232" s="3">
        <v>825.66399999999999</v>
      </c>
      <c r="M232" s="3">
        <v>144.23400000000001</v>
      </c>
      <c r="N232" s="3">
        <v>402.90899999999999</v>
      </c>
      <c r="O232" s="3">
        <v>814.11</v>
      </c>
      <c r="P232" s="3">
        <v>257.471</v>
      </c>
      <c r="Q232" s="3">
        <v>196.75800000000001</v>
      </c>
      <c r="R232" s="3">
        <v>723.29200000000003</v>
      </c>
      <c r="S232" s="3">
        <v>57.555</v>
      </c>
      <c r="T232" s="3">
        <v>398.48</v>
      </c>
      <c r="U232" s="3">
        <v>811.41499999999996</v>
      </c>
      <c r="V232" s="3">
        <v>66.906999999999996</v>
      </c>
      <c r="W232" s="3">
        <v>147.98400000000001</v>
      </c>
      <c r="X232" s="3">
        <v>231.80199999999999</v>
      </c>
      <c r="Y232" s="3">
        <v>205.07300000000001</v>
      </c>
      <c r="Z232" s="3">
        <v>122.166</v>
      </c>
      <c r="AA232" s="3">
        <v>274.15699999999998</v>
      </c>
      <c r="AB232" s="3">
        <v>91.483000000000004</v>
      </c>
      <c r="AC232" s="3">
        <v>843.34100000000001</v>
      </c>
      <c r="AD232" s="3">
        <v>446.88600000000002</v>
      </c>
      <c r="AE232" s="3">
        <v>123.01600000000001</v>
      </c>
      <c r="AF232" s="3">
        <v>500.65800000000002</v>
      </c>
      <c r="AG232" s="3">
        <v>652.29399999999998</v>
      </c>
      <c r="AH232" s="3">
        <v>110.574</v>
      </c>
      <c r="AI232" s="3">
        <v>400.77</v>
      </c>
      <c r="AJ232" s="3">
        <v>868.721</v>
      </c>
      <c r="AK232" s="3">
        <v>9.8999999999999993E+37</v>
      </c>
      <c r="AL232" s="3">
        <v>327.80200000000002</v>
      </c>
      <c r="AM232" s="3">
        <v>375.90499999999997</v>
      </c>
      <c r="AN232" s="3">
        <v>150.68199999999999</v>
      </c>
      <c r="AO232" s="3">
        <v>124.636</v>
      </c>
    </row>
    <row r="233" spans="1:41" x14ac:dyDescent="0.3">
      <c r="A233" s="3">
        <v>232</v>
      </c>
      <c r="B233" s="51">
        <v>43263.549367245367</v>
      </c>
      <c r="C233" s="3">
        <v>127.68178</v>
      </c>
      <c r="D233" s="3">
        <v>122.313292</v>
      </c>
      <c r="E233" s="3">
        <v>156.285338</v>
      </c>
      <c r="F233" s="3">
        <v>5.0263518500000002</v>
      </c>
      <c r="G233" s="3">
        <v>914.67899999999997</v>
      </c>
      <c r="H233" s="3">
        <v>9.8999999999999993E+37</v>
      </c>
      <c r="I233" s="3">
        <v>813.29300000000001</v>
      </c>
      <c r="J233" s="3">
        <v>151.886</v>
      </c>
      <c r="K233" s="3">
        <v>1160.2059999999999</v>
      </c>
      <c r="L233" s="3">
        <v>823.86900000000003</v>
      </c>
      <c r="M233" s="3">
        <v>133.553</v>
      </c>
      <c r="N233" s="3">
        <v>413.904</v>
      </c>
      <c r="O233" s="3">
        <v>804.68799999999999</v>
      </c>
      <c r="P233" s="3">
        <v>222.00899999999999</v>
      </c>
      <c r="Q233" s="3">
        <v>543.173</v>
      </c>
      <c r="R233" s="3">
        <v>727.98199999999997</v>
      </c>
      <c r="S233" s="3">
        <v>55.595999999999997</v>
      </c>
      <c r="T233" s="3">
        <v>379.79399999999998</v>
      </c>
      <c r="U233" s="3">
        <v>811.08500000000004</v>
      </c>
      <c r="V233" s="3">
        <v>69.438000000000002</v>
      </c>
      <c r="W233" s="3">
        <v>345.82299999999998</v>
      </c>
      <c r="X233" s="3">
        <v>249.50899999999999</v>
      </c>
      <c r="Y233" s="3">
        <v>220.4</v>
      </c>
      <c r="Z233" s="3">
        <v>127.643</v>
      </c>
      <c r="AA233" s="3">
        <v>153.24799999999999</v>
      </c>
      <c r="AB233" s="3">
        <v>92.494</v>
      </c>
      <c r="AC233" s="3">
        <v>845.30600000000004</v>
      </c>
      <c r="AD233" s="3">
        <v>425.71899999999999</v>
      </c>
      <c r="AE233" s="3">
        <v>124.968</v>
      </c>
      <c r="AF233" s="3">
        <v>431.35199999999998</v>
      </c>
      <c r="AG233" s="3">
        <v>653.86099999999999</v>
      </c>
      <c r="AH233" s="3">
        <v>111.334</v>
      </c>
      <c r="AI233" s="3">
        <v>437.81599999999997</v>
      </c>
      <c r="AJ233" s="3">
        <v>870.29200000000003</v>
      </c>
      <c r="AK233" s="3">
        <v>9.8999999999999993E+37</v>
      </c>
      <c r="AL233" s="3">
        <v>331.99</v>
      </c>
      <c r="AM233" s="3">
        <v>202.02099999999999</v>
      </c>
      <c r="AN233" s="3">
        <v>152.48699999999999</v>
      </c>
      <c r="AO233" s="3">
        <v>125.842</v>
      </c>
    </row>
    <row r="234" spans="1:41" x14ac:dyDescent="0.3">
      <c r="A234" s="3">
        <v>233</v>
      </c>
      <c r="B234" s="51">
        <v>43263.54943402778</v>
      </c>
      <c r="C234" s="3">
        <v>127.693178</v>
      </c>
      <c r="D234" s="3">
        <v>122.131674</v>
      </c>
      <c r="E234" s="3">
        <v>156.11014299999999</v>
      </c>
      <c r="F234" s="3">
        <v>5.2324769099999999</v>
      </c>
      <c r="G234" s="3">
        <v>918.76099999999997</v>
      </c>
      <c r="H234" s="3">
        <v>9.8999999999999993E+37</v>
      </c>
      <c r="I234" s="3">
        <v>813.93600000000004</v>
      </c>
      <c r="J234" s="3">
        <v>83.179000000000002</v>
      </c>
      <c r="K234" s="3">
        <v>700.89800000000002</v>
      </c>
      <c r="L234" s="3">
        <v>827.75699999999995</v>
      </c>
      <c r="M234" s="3">
        <v>134.113</v>
      </c>
      <c r="N234" s="3">
        <v>420</v>
      </c>
      <c r="O234" s="3">
        <v>809.57299999999998</v>
      </c>
      <c r="P234" s="3">
        <v>209.24199999999999</v>
      </c>
      <c r="Q234" s="3">
        <v>284.88099999999997</v>
      </c>
      <c r="R234" s="3">
        <v>732.68100000000004</v>
      </c>
      <c r="S234" s="3">
        <v>56.215000000000003</v>
      </c>
      <c r="T234" s="3">
        <v>290.80599999999998</v>
      </c>
      <c r="U234" s="3">
        <v>812.52800000000002</v>
      </c>
      <c r="V234" s="3">
        <v>70.070999999999998</v>
      </c>
      <c r="W234" s="3">
        <v>267.35399999999998</v>
      </c>
      <c r="X234" s="3">
        <v>262.15199999999999</v>
      </c>
      <c r="Y234" s="3">
        <v>143.68899999999999</v>
      </c>
      <c r="Z234" s="3">
        <v>135.07499999999999</v>
      </c>
      <c r="AA234" s="3">
        <v>306.98099999999999</v>
      </c>
      <c r="AB234" s="3">
        <v>93.334000000000003</v>
      </c>
      <c r="AC234" s="3">
        <v>847.779</v>
      </c>
      <c r="AD234" s="3">
        <v>473.572</v>
      </c>
      <c r="AE234" s="3">
        <v>127.066</v>
      </c>
      <c r="AF234" s="3">
        <v>375.70299999999997</v>
      </c>
      <c r="AG234" s="3">
        <v>655.86500000000001</v>
      </c>
      <c r="AH234" s="3">
        <v>112.289</v>
      </c>
      <c r="AI234" s="3">
        <v>423.43799999999999</v>
      </c>
      <c r="AJ234" s="3">
        <v>872.44600000000003</v>
      </c>
      <c r="AK234" s="3">
        <v>9.8999999999999993E+37</v>
      </c>
      <c r="AL234" s="3">
        <v>336.34199999999998</v>
      </c>
      <c r="AM234" s="3">
        <v>256.56599999999997</v>
      </c>
      <c r="AN234" s="3">
        <v>154.47</v>
      </c>
      <c r="AO234" s="3">
        <v>127.224</v>
      </c>
    </row>
    <row r="235" spans="1:41" x14ac:dyDescent="0.3">
      <c r="A235" s="3">
        <v>234</v>
      </c>
      <c r="B235" s="51">
        <v>43263.549501041663</v>
      </c>
      <c r="C235" s="3">
        <v>127.62401800000001</v>
      </c>
      <c r="D235" s="3">
        <v>121.972047</v>
      </c>
      <c r="E235" s="3">
        <v>155.86405400000001</v>
      </c>
      <c r="F235" s="3">
        <v>5.1912519000000001</v>
      </c>
      <c r="G235" s="3">
        <v>915.74900000000002</v>
      </c>
      <c r="H235" s="3">
        <v>9.8999999999999993E+37</v>
      </c>
      <c r="I235" s="3">
        <v>811.90200000000004</v>
      </c>
      <c r="J235" s="3">
        <v>58.896000000000001</v>
      </c>
      <c r="K235" s="3">
        <v>773.029</v>
      </c>
      <c r="L235" s="3">
        <v>824.79300000000001</v>
      </c>
      <c r="M235" s="3">
        <v>139.78100000000001</v>
      </c>
      <c r="N235" s="3">
        <v>636.89800000000002</v>
      </c>
      <c r="O235" s="3">
        <v>805.22699999999998</v>
      </c>
      <c r="P235" s="3">
        <v>121.523</v>
      </c>
      <c r="Q235" s="3">
        <v>320.62799999999999</v>
      </c>
      <c r="R235" s="3">
        <v>737.46600000000001</v>
      </c>
      <c r="S235" s="3">
        <v>56.540999999999997</v>
      </c>
      <c r="T235" s="3">
        <v>309.95499999999998</v>
      </c>
      <c r="U235" s="3">
        <v>805.81799999999998</v>
      </c>
      <c r="V235" s="3">
        <v>73.986000000000004</v>
      </c>
      <c r="W235" s="3">
        <v>349.23399999999998</v>
      </c>
      <c r="X235" s="3">
        <v>274.29500000000002</v>
      </c>
      <c r="Y235" s="3">
        <v>158.64599999999999</v>
      </c>
      <c r="Z235" s="3">
        <v>139.28800000000001</v>
      </c>
      <c r="AA235" s="3">
        <v>411.904</v>
      </c>
      <c r="AB235" s="3">
        <v>94.721999999999994</v>
      </c>
      <c r="AC235" s="3">
        <v>849.95500000000004</v>
      </c>
      <c r="AD235" s="3">
        <v>353.62900000000002</v>
      </c>
      <c r="AE235" s="3">
        <v>129.042</v>
      </c>
      <c r="AF235" s="3">
        <v>525.06899999999996</v>
      </c>
      <c r="AG235" s="3">
        <v>657.88699999999994</v>
      </c>
      <c r="AH235" s="3">
        <v>113.261</v>
      </c>
      <c r="AI235" s="3">
        <v>307.45999999999998</v>
      </c>
      <c r="AJ235" s="3">
        <v>873.64599999999996</v>
      </c>
      <c r="AK235" s="3">
        <v>9.8999999999999993E+37</v>
      </c>
      <c r="AL235" s="3">
        <v>340.79700000000003</v>
      </c>
      <c r="AM235" s="3">
        <v>215.203</v>
      </c>
      <c r="AN235" s="3">
        <v>156.434</v>
      </c>
      <c r="AO235" s="3">
        <v>128.57</v>
      </c>
    </row>
    <row r="236" spans="1:41" x14ac:dyDescent="0.3">
      <c r="A236" s="3">
        <v>235</v>
      </c>
      <c r="B236" s="51">
        <v>43263.549567824077</v>
      </c>
      <c r="C236" s="3">
        <v>127.336808</v>
      </c>
      <c r="D236" s="3">
        <v>121.89305400000001</v>
      </c>
      <c r="E236" s="3">
        <v>155.74916300000001</v>
      </c>
      <c r="F236" s="3">
        <v>5.2737019299999996</v>
      </c>
      <c r="G236" s="3">
        <v>911.63099999999997</v>
      </c>
      <c r="H236" s="3">
        <v>9.8999999999999993E+37</v>
      </c>
      <c r="I236" s="3">
        <v>814.596</v>
      </c>
      <c r="J236" s="3">
        <v>84.17</v>
      </c>
      <c r="K236" s="3">
        <v>1017.396</v>
      </c>
      <c r="L236" s="3">
        <v>822.29899999999998</v>
      </c>
      <c r="M236" s="3">
        <v>132.83600000000001</v>
      </c>
      <c r="N236" s="3">
        <v>612.19100000000003</v>
      </c>
      <c r="O236" s="3">
        <v>805.33199999999999</v>
      </c>
      <c r="P236" s="3">
        <v>79.197999999999993</v>
      </c>
      <c r="Q236" s="3">
        <v>423.65600000000001</v>
      </c>
      <c r="R236" s="3">
        <v>738.577</v>
      </c>
      <c r="S236" s="3">
        <v>53.654000000000003</v>
      </c>
      <c r="T236" s="3">
        <v>382.56200000000001</v>
      </c>
      <c r="U236" s="3">
        <v>810.63300000000004</v>
      </c>
      <c r="V236" s="3">
        <v>71.284999999999997</v>
      </c>
      <c r="W236" s="3">
        <v>216.28100000000001</v>
      </c>
      <c r="X236" s="3">
        <v>280.64400000000001</v>
      </c>
      <c r="Y236" s="3">
        <v>140.34399999999999</v>
      </c>
      <c r="Z236" s="3">
        <v>137.29900000000001</v>
      </c>
      <c r="AA236" s="3">
        <v>298.42899999999997</v>
      </c>
      <c r="AB236" s="3">
        <v>95.424999999999997</v>
      </c>
      <c r="AC236" s="3">
        <v>852.14700000000005</v>
      </c>
      <c r="AD236" s="3">
        <v>435.404</v>
      </c>
      <c r="AE236" s="3">
        <v>131.07</v>
      </c>
      <c r="AF236" s="3">
        <v>451.60300000000001</v>
      </c>
      <c r="AG236" s="3">
        <v>659.79</v>
      </c>
      <c r="AH236" s="3">
        <v>114.30200000000001</v>
      </c>
      <c r="AI236" s="3">
        <v>422.04599999999999</v>
      </c>
      <c r="AJ236" s="3">
        <v>874.91700000000003</v>
      </c>
      <c r="AK236" s="3">
        <v>9.8999999999999993E+37</v>
      </c>
      <c r="AL236" s="3">
        <v>345.38200000000001</v>
      </c>
      <c r="AM236" s="3">
        <v>131.43799999999999</v>
      </c>
      <c r="AN236" s="3">
        <v>158.239</v>
      </c>
      <c r="AO236" s="3">
        <v>129.81100000000001</v>
      </c>
    </row>
    <row r="237" spans="1:41" x14ac:dyDescent="0.3">
      <c r="A237" s="3">
        <v>236</v>
      </c>
      <c r="B237" s="51">
        <v>43263.549634722222</v>
      </c>
      <c r="C237" s="3">
        <v>127.20987700000001</v>
      </c>
      <c r="D237" s="3">
        <v>121.904453</v>
      </c>
      <c r="E237" s="3">
        <v>155.73205100000001</v>
      </c>
      <c r="F237" s="3">
        <v>4.9439018299999997</v>
      </c>
      <c r="G237" s="3">
        <v>912.202</v>
      </c>
      <c r="H237" s="3">
        <v>9.8999999999999993E+37</v>
      </c>
      <c r="I237" s="3">
        <v>816.99900000000002</v>
      </c>
      <c r="J237" s="3">
        <v>73.849000000000004</v>
      </c>
      <c r="K237" s="3">
        <v>715.40099999999995</v>
      </c>
      <c r="L237" s="3">
        <v>817.976</v>
      </c>
      <c r="M237" s="3">
        <v>133.41300000000001</v>
      </c>
      <c r="N237" s="3">
        <v>512.64400000000001</v>
      </c>
      <c r="O237" s="3">
        <v>799.06799999999998</v>
      </c>
      <c r="P237" s="3">
        <v>103.06</v>
      </c>
      <c r="Q237" s="3">
        <v>323.23500000000001</v>
      </c>
      <c r="R237" s="3">
        <v>737.63699999999994</v>
      </c>
      <c r="S237" s="3">
        <v>54.323999999999998</v>
      </c>
      <c r="T237" s="3">
        <v>450.78399999999999</v>
      </c>
      <c r="U237" s="3">
        <v>813.13599999999997</v>
      </c>
      <c r="V237" s="3">
        <v>73.131</v>
      </c>
      <c r="W237" s="3">
        <v>181.76499999999999</v>
      </c>
      <c r="X237" s="3">
        <v>286.89600000000002</v>
      </c>
      <c r="Y237" s="3">
        <v>267.80399999999997</v>
      </c>
      <c r="Z237" s="3">
        <v>133.571</v>
      </c>
      <c r="AA237" s="3">
        <v>258.09699999999998</v>
      </c>
      <c r="AB237" s="3">
        <v>95.715999999999994</v>
      </c>
      <c r="AC237" s="3">
        <v>853.53300000000002</v>
      </c>
      <c r="AD237" s="3">
        <v>341.25599999999997</v>
      </c>
      <c r="AE237" s="3">
        <v>133.11600000000001</v>
      </c>
      <c r="AF237" s="3">
        <v>403.68400000000003</v>
      </c>
      <c r="AG237" s="3">
        <v>661.47500000000002</v>
      </c>
      <c r="AH237" s="3">
        <v>115.274</v>
      </c>
      <c r="AI237" s="3">
        <v>405.73700000000002</v>
      </c>
      <c r="AJ237" s="3">
        <v>876.08199999999999</v>
      </c>
      <c r="AK237" s="3">
        <v>9.8999999999999993E+37</v>
      </c>
      <c r="AL237" s="3">
        <v>349.28500000000003</v>
      </c>
      <c r="AM237" s="3">
        <v>160.876</v>
      </c>
      <c r="AN237" s="3">
        <v>160.02699999999999</v>
      </c>
      <c r="AO237" s="3">
        <v>130.94800000000001</v>
      </c>
    </row>
    <row r="238" spans="1:41" x14ac:dyDescent="0.3">
      <c r="A238" s="3">
        <v>237</v>
      </c>
      <c r="B238" s="51">
        <v>43263.549692592591</v>
      </c>
      <c r="C238" s="3">
        <v>127.208248</v>
      </c>
      <c r="D238" s="3">
        <v>121.625934</v>
      </c>
      <c r="E238" s="3">
        <v>155.570706</v>
      </c>
      <c r="F238" s="3">
        <v>5.1088018799999997</v>
      </c>
      <c r="G238" s="3">
        <v>923.81899999999996</v>
      </c>
      <c r="H238" s="3">
        <v>9.8999999999999993E+37</v>
      </c>
      <c r="I238" s="3">
        <v>822.28200000000004</v>
      </c>
      <c r="J238" s="3">
        <v>107.937</v>
      </c>
      <c r="K238" s="3">
        <v>787.86099999999999</v>
      </c>
      <c r="L238" s="3">
        <v>821.89800000000002</v>
      </c>
      <c r="M238" s="3">
        <v>148.40600000000001</v>
      </c>
      <c r="N238" s="3">
        <v>501.92200000000003</v>
      </c>
      <c r="O238" s="3">
        <v>798.61699999999996</v>
      </c>
      <c r="P238" s="3">
        <v>68.138000000000005</v>
      </c>
      <c r="Q238" s="3">
        <v>393.916</v>
      </c>
      <c r="R238" s="3">
        <v>738.79899999999998</v>
      </c>
      <c r="S238" s="3">
        <v>54.976999999999997</v>
      </c>
      <c r="T238" s="3">
        <v>353.73099999999999</v>
      </c>
      <c r="U238" s="3">
        <v>808.59900000000005</v>
      </c>
      <c r="V238" s="3">
        <v>71.352999999999994</v>
      </c>
      <c r="W238" s="3">
        <v>228.6</v>
      </c>
      <c r="X238" s="3">
        <v>293.55799999999999</v>
      </c>
      <c r="Y238" s="3">
        <v>168.13399999999999</v>
      </c>
      <c r="Z238" s="3">
        <v>128.43</v>
      </c>
      <c r="AA238" s="3">
        <v>-13.503</v>
      </c>
      <c r="AB238" s="3">
        <v>96.179000000000002</v>
      </c>
      <c r="AC238" s="3">
        <v>854.88599999999997</v>
      </c>
      <c r="AD238" s="3">
        <v>457.072</v>
      </c>
      <c r="AE238" s="3">
        <v>134.70699999999999</v>
      </c>
      <c r="AF238" s="3">
        <v>334.79500000000002</v>
      </c>
      <c r="AG238" s="3">
        <v>663.21</v>
      </c>
      <c r="AH238" s="3">
        <v>116.194</v>
      </c>
      <c r="AI238" s="3">
        <v>382.54500000000002</v>
      </c>
      <c r="AJ238" s="3">
        <v>877.12300000000005</v>
      </c>
      <c r="AK238" s="3">
        <v>1319.586</v>
      </c>
      <c r="AL238" s="3">
        <v>352.49200000000002</v>
      </c>
      <c r="AM238" s="3">
        <v>291.995</v>
      </c>
      <c r="AN238" s="3">
        <v>161.54900000000001</v>
      </c>
      <c r="AO238" s="3">
        <v>132.06700000000001</v>
      </c>
    </row>
    <row r="239" spans="1:41" x14ac:dyDescent="0.3">
      <c r="A239" s="3">
        <v>238</v>
      </c>
      <c r="B239" s="51">
        <v>43263.549759259258</v>
      </c>
      <c r="C239" s="3">
        <v>126.866522</v>
      </c>
      <c r="D239" s="3">
        <v>121.47281700000001</v>
      </c>
      <c r="E239" s="3">
        <v>155.31565900000001</v>
      </c>
      <c r="F239" s="3">
        <v>5.06757686</v>
      </c>
      <c r="G239" s="3">
        <v>919.38499999999999</v>
      </c>
      <c r="H239" s="3">
        <v>9.8999999999999993E+37</v>
      </c>
      <c r="I239" s="3">
        <v>827.58199999999999</v>
      </c>
      <c r="J239" s="3">
        <v>287.68900000000002</v>
      </c>
      <c r="K239" s="3">
        <v>519.87699999999995</v>
      </c>
      <c r="L239" s="3">
        <v>819.78899999999999</v>
      </c>
      <c r="M239" s="3">
        <v>157.24799999999999</v>
      </c>
      <c r="N239" s="3">
        <v>506.15800000000002</v>
      </c>
      <c r="O239" s="3">
        <v>795.27200000000005</v>
      </c>
      <c r="P239" s="3">
        <v>98.613</v>
      </c>
      <c r="Q239" s="3">
        <v>402.26900000000001</v>
      </c>
      <c r="R239" s="3">
        <v>747.82799999999997</v>
      </c>
      <c r="S239" s="3">
        <v>56.026000000000003</v>
      </c>
      <c r="T239" s="3">
        <v>391.35399999999998</v>
      </c>
      <c r="U239" s="3">
        <v>816.79</v>
      </c>
      <c r="V239" s="3">
        <v>73.302000000000007</v>
      </c>
      <c r="W239" s="3">
        <v>252.46700000000001</v>
      </c>
      <c r="X239" s="3">
        <v>301.00200000000001</v>
      </c>
      <c r="Y239" s="3">
        <v>266.58999999999997</v>
      </c>
      <c r="Z239" s="3">
        <v>139.059</v>
      </c>
      <c r="AA239" s="3">
        <v>130.703</v>
      </c>
      <c r="AB239" s="3">
        <v>97.326999999999998</v>
      </c>
      <c r="AC239" s="3">
        <v>857.34900000000005</v>
      </c>
      <c r="AD239" s="3">
        <v>425.4</v>
      </c>
      <c r="AE239" s="3">
        <v>136.68299999999999</v>
      </c>
      <c r="AF239" s="3">
        <v>416.392</v>
      </c>
      <c r="AG239" s="3">
        <v>665.36900000000003</v>
      </c>
      <c r="AH239" s="3">
        <v>117.375</v>
      </c>
      <c r="AI239" s="3">
        <v>470.47899999999998</v>
      </c>
      <c r="AJ239" s="3">
        <v>879.17100000000005</v>
      </c>
      <c r="AK239" s="3">
        <v>9.8999999999999993E+37</v>
      </c>
      <c r="AL239" s="3">
        <v>356.56200000000001</v>
      </c>
      <c r="AM239" s="3">
        <v>162.15100000000001</v>
      </c>
      <c r="AN239" s="3">
        <v>163.47999999999999</v>
      </c>
      <c r="AO239" s="3">
        <v>133.239</v>
      </c>
    </row>
    <row r="240" spans="1:41" x14ac:dyDescent="0.3">
      <c r="A240" s="3">
        <v>239</v>
      </c>
      <c r="B240" s="51">
        <v>43263.549826041664</v>
      </c>
      <c r="C240" s="3">
        <v>126.980428</v>
      </c>
      <c r="D240" s="3">
        <v>121.385685</v>
      </c>
      <c r="E240" s="3">
        <v>155.194245</v>
      </c>
      <c r="F240" s="3">
        <v>5.06757686</v>
      </c>
      <c r="G240" s="3">
        <v>918.11</v>
      </c>
      <c r="H240" s="3">
        <v>9.8999999999999993E+37</v>
      </c>
      <c r="I240" s="3">
        <v>831.452</v>
      </c>
      <c r="J240" s="3">
        <v>246.99799999999999</v>
      </c>
      <c r="K240" s="3">
        <v>719.66899999999998</v>
      </c>
      <c r="L240" s="3">
        <v>823.85900000000004</v>
      </c>
      <c r="M240" s="3">
        <v>169.03</v>
      </c>
      <c r="N240" s="3">
        <v>399.22899999999998</v>
      </c>
      <c r="O240" s="3">
        <v>796.56299999999999</v>
      </c>
      <c r="P240" s="3">
        <v>175.28100000000001</v>
      </c>
      <c r="Q240" s="3">
        <v>300.15199999999999</v>
      </c>
      <c r="R240" s="3">
        <v>754.13</v>
      </c>
      <c r="S240" s="3">
        <v>60.192999999999998</v>
      </c>
      <c r="T240" s="3">
        <v>563.19399999999996</v>
      </c>
      <c r="U240" s="3">
        <v>824.80100000000004</v>
      </c>
      <c r="V240" s="3">
        <v>74.727999999999994</v>
      </c>
      <c r="W240" s="3">
        <v>302.48500000000001</v>
      </c>
      <c r="X240" s="3">
        <v>308.85199999999998</v>
      </c>
      <c r="Y240" s="3">
        <v>285.78500000000003</v>
      </c>
      <c r="Z240" s="3">
        <v>146.86500000000001</v>
      </c>
      <c r="AA240" s="3">
        <v>366.714</v>
      </c>
      <c r="AB240" s="3">
        <v>99.087000000000003</v>
      </c>
      <c r="AC240" s="3">
        <v>859.029</v>
      </c>
      <c r="AD240" s="3">
        <v>377.46800000000002</v>
      </c>
      <c r="AE240" s="3">
        <v>138.55699999999999</v>
      </c>
      <c r="AF240" s="3">
        <v>322.56099999999998</v>
      </c>
      <c r="AG240" s="3">
        <v>666.86199999999997</v>
      </c>
      <c r="AH240" s="3">
        <v>118.476</v>
      </c>
      <c r="AI240" s="3">
        <v>491.11700000000002</v>
      </c>
      <c r="AJ240" s="3">
        <v>880.18499999999995</v>
      </c>
      <c r="AK240" s="3">
        <v>9.8999999999999993E+37</v>
      </c>
      <c r="AL240" s="3">
        <v>360.56599999999997</v>
      </c>
      <c r="AM240" s="3">
        <v>154.33600000000001</v>
      </c>
      <c r="AN240" s="3">
        <v>165.37100000000001</v>
      </c>
      <c r="AO240" s="3">
        <v>134.24299999999999</v>
      </c>
    </row>
    <row r="241" spans="1:41" x14ac:dyDescent="0.3">
      <c r="A241" s="3">
        <v>240</v>
      </c>
      <c r="B241" s="51">
        <v>43263.549892824078</v>
      </c>
      <c r="C241" s="3">
        <v>126.697288</v>
      </c>
      <c r="D241" s="3">
        <v>121.212216</v>
      </c>
      <c r="E241" s="3">
        <v>154.99297899999999</v>
      </c>
      <c r="F241" s="3">
        <v>5.4793116800000004</v>
      </c>
      <c r="G241" s="3">
        <v>920.322</v>
      </c>
      <c r="H241" s="3">
        <v>9.8999999999999993E+37</v>
      </c>
      <c r="I241" s="3">
        <v>838.202</v>
      </c>
      <c r="J241" s="3">
        <v>161.46799999999999</v>
      </c>
      <c r="K241" s="3">
        <v>540.59500000000003</v>
      </c>
      <c r="L241" s="3">
        <v>826.40499999999997</v>
      </c>
      <c r="M241" s="3">
        <v>167.946</v>
      </c>
      <c r="N241" s="3">
        <v>463.13200000000001</v>
      </c>
      <c r="O241" s="3">
        <v>799.30100000000004</v>
      </c>
      <c r="P241" s="3">
        <v>145.24600000000001</v>
      </c>
      <c r="Q241" s="3">
        <v>398.35300000000001</v>
      </c>
      <c r="R241" s="3">
        <v>763.90599999999995</v>
      </c>
      <c r="S241" s="3">
        <v>63.615000000000002</v>
      </c>
      <c r="T241" s="3">
        <v>271.18700000000001</v>
      </c>
      <c r="U241" s="3">
        <v>820.05799999999999</v>
      </c>
      <c r="V241" s="3">
        <v>72.438000000000002</v>
      </c>
      <c r="W241" s="3">
        <v>452.34699999999998</v>
      </c>
      <c r="X241" s="3">
        <v>316.66300000000001</v>
      </c>
      <c r="Y241" s="3">
        <v>71.052999999999997</v>
      </c>
      <c r="Z241" s="3">
        <v>139.71799999999999</v>
      </c>
      <c r="AA241" s="3">
        <v>331.35199999999998</v>
      </c>
      <c r="AB241" s="3">
        <v>99.275999999999996</v>
      </c>
      <c r="AC241" s="3">
        <v>860.45399999999995</v>
      </c>
      <c r="AD241" s="3">
        <v>438.76100000000002</v>
      </c>
      <c r="AE241" s="3">
        <v>140.66900000000001</v>
      </c>
      <c r="AF241" s="3">
        <v>460.12200000000001</v>
      </c>
      <c r="AG241" s="3">
        <v>667.33399999999995</v>
      </c>
      <c r="AH241" s="3">
        <v>119.604</v>
      </c>
      <c r="AI241" s="3">
        <v>344.50700000000001</v>
      </c>
      <c r="AJ241" s="3">
        <v>881.84900000000005</v>
      </c>
      <c r="AK241" s="3">
        <v>9.8999999999999993E+37</v>
      </c>
      <c r="AL241" s="3">
        <v>364.47899999999998</v>
      </c>
      <c r="AM241" s="3">
        <v>98.759</v>
      </c>
      <c r="AN241" s="3">
        <v>167.36</v>
      </c>
      <c r="AO241" s="3">
        <v>135.39699999999999</v>
      </c>
    </row>
    <row r="242" spans="1:41" x14ac:dyDescent="0.3">
      <c r="A242" s="3">
        <v>241</v>
      </c>
      <c r="B242" s="51">
        <v>43263.549959722222</v>
      </c>
      <c r="C242" s="3">
        <v>126.624872</v>
      </c>
      <c r="D242" s="3">
        <v>120.999653</v>
      </c>
      <c r="E242" s="3">
        <v>154.948971</v>
      </c>
      <c r="F242" s="3">
        <v>5.5617617099999999</v>
      </c>
      <c r="G242" s="3">
        <v>925.59799999999996</v>
      </c>
      <c r="H242" s="3">
        <v>9.8999999999999993E+37</v>
      </c>
      <c r="I242" s="3">
        <v>846.34900000000005</v>
      </c>
      <c r="J242" s="3">
        <v>84.963999999999999</v>
      </c>
      <c r="K242" s="3">
        <v>651.09</v>
      </c>
      <c r="L242" s="3">
        <v>826.63099999999997</v>
      </c>
      <c r="M242" s="3">
        <v>160.95500000000001</v>
      </c>
      <c r="N242" s="3">
        <v>466.57600000000002</v>
      </c>
      <c r="O242" s="3">
        <v>800.99900000000002</v>
      </c>
      <c r="P242" s="3">
        <v>149.965</v>
      </c>
      <c r="Q242" s="3">
        <v>173.02600000000001</v>
      </c>
      <c r="R242" s="3">
        <v>769.72900000000004</v>
      </c>
      <c r="S242" s="3">
        <v>62.673999999999999</v>
      </c>
      <c r="T242" s="3">
        <v>415.77699999999999</v>
      </c>
      <c r="U242" s="3">
        <v>820.14499999999998</v>
      </c>
      <c r="V242" s="3">
        <v>72.403999999999996</v>
      </c>
      <c r="W242" s="3">
        <v>439.69900000000001</v>
      </c>
      <c r="X242" s="3">
        <v>326.51499999999999</v>
      </c>
      <c r="Y242" s="3">
        <v>322.851</v>
      </c>
      <c r="Z242" s="3">
        <v>139.80600000000001</v>
      </c>
      <c r="AA242" s="3">
        <v>314.21899999999999</v>
      </c>
      <c r="AB242" s="3">
        <v>100.414</v>
      </c>
      <c r="AC242" s="3">
        <v>862.00300000000004</v>
      </c>
      <c r="AD242" s="3">
        <v>444.77</v>
      </c>
      <c r="AE242" s="3">
        <v>143.16900000000001</v>
      </c>
      <c r="AF242" s="3">
        <v>424.83800000000002</v>
      </c>
      <c r="AG242" s="3">
        <v>667.82399999999996</v>
      </c>
      <c r="AH242" s="3">
        <v>120.715</v>
      </c>
      <c r="AI242" s="3">
        <v>456.36099999999999</v>
      </c>
      <c r="AJ242" s="3">
        <v>884.52300000000002</v>
      </c>
      <c r="AK242" s="3">
        <v>9.8999999999999993E+37</v>
      </c>
      <c r="AL242" s="3">
        <v>368.67700000000002</v>
      </c>
      <c r="AM242" s="3">
        <v>249.22</v>
      </c>
      <c r="AN242" s="3">
        <v>169.59800000000001</v>
      </c>
      <c r="AO242" s="3">
        <v>136.51599999999999</v>
      </c>
    </row>
    <row r="243" spans="1:41" x14ac:dyDescent="0.3">
      <c r="A243" s="3">
        <v>242</v>
      </c>
      <c r="B243" s="51">
        <v>43263.550026504628</v>
      </c>
      <c r="C243" s="3">
        <v>126.475166</v>
      </c>
      <c r="D243" s="3">
        <v>120.75695899999999</v>
      </c>
      <c r="E243" s="3">
        <v>154.72407100000001</v>
      </c>
      <c r="F243" s="3">
        <v>5.6442117300000003</v>
      </c>
      <c r="G243" s="3">
        <v>932.01800000000003</v>
      </c>
      <c r="H243" s="3">
        <v>9.8999999999999993E+37</v>
      </c>
      <c r="I243" s="3">
        <v>854.22500000000002</v>
      </c>
      <c r="J243" s="3">
        <v>171.76499999999999</v>
      </c>
      <c r="K243" s="3">
        <v>668.93799999999999</v>
      </c>
      <c r="L243" s="3">
        <v>827.64300000000003</v>
      </c>
      <c r="M243" s="3">
        <v>165.584</v>
      </c>
      <c r="N243" s="3">
        <v>532.02</v>
      </c>
      <c r="O243" s="3">
        <v>801.83100000000002</v>
      </c>
      <c r="P243" s="3">
        <v>170.93</v>
      </c>
      <c r="Q243" s="3">
        <v>182.37799999999999</v>
      </c>
      <c r="R243" s="3">
        <v>775.58799999999997</v>
      </c>
      <c r="S243" s="3">
        <v>63.084000000000003</v>
      </c>
      <c r="T243" s="3">
        <v>385.45499999999998</v>
      </c>
      <c r="U243" s="3">
        <v>825.58500000000004</v>
      </c>
      <c r="V243" s="3">
        <v>72.831000000000003</v>
      </c>
      <c r="W243" s="3">
        <v>417.42399999999998</v>
      </c>
      <c r="X243" s="3">
        <v>337.21699999999998</v>
      </c>
      <c r="Y243" s="3">
        <v>280.60000000000002</v>
      </c>
      <c r="Z243" s="3">
        <v>140.96799999999999</v>
      </c>
      <c r="AA243" s="3">
        <v>201.94</v>
      </c>
      <c r="AB243" s="3">
        <v>101.327</v>
      </c>
      <c r="AC243" s="3">
        <v>864.27300000000002</v>
      </c>
      <c r="AD243" s="3">
        <v>344.88099999999997</v>
      </c>
      <c r="AE243" s="3">
        <v>145.86199999999999</v>
      </c>
      <c r="AF243" s="3">
        <v>143.274</v>
      </c>
      <c r="AG243" s="3">
        <v>668.29600000000005</v>
      </c>
      <c r="AH243" s="3">
        <v>121.82599999999999</v>
      </c>
      <c r="AI243" s="3">
        <v>409.50900000000001</v>
      </c>
      <c r="AJ243" s="3">
        <v>886.66600000000005</v>
      </c>
      <c r="AK243" s="3">
        <v>9.8999999999999993E+37</v>
      </c>
      <c r="AL243" s="3">
        <v>373.12400000000002</v>
      </c>
      <c r="AM243" s="3">
        <v>112.505</v>
      </c>
      <c r="AN243" s="3">
        <v>171.92500000000001</v>
      </c>
      <c r="AO243" s="3">
        <v>137.74700000000001</v>
      </c>
    </row>
    <row r="244" spans="1:41" x14ac:dyDescent="0.3">
      <c r="A244" s="3">
        <v>243</v>
      </c>
      <c r="B244" s="51">
        <v>43263.550084490744</v>
      </c>
      <c r="C244" s="3">
        <v>126.336033</v>
      </c>
      <c r="D244" s="3">
        <v>120.743116</v>
      </c>
      <c r="E244" s="3">
        <v>154.57740200000001</v>
      </c>
      <c r="F244" s="3">
        <v>5.3556366400000002</v>
      </c>
      <c r="G244" s="3">
        <v>921.851</v>
      </c>
      <c r="H244" s="3">
        <v>1120.0619999999999</v>
      </c>
      <c r="I244" s="3">
        <v>854.76099999999997</v>
      </c>
      <c r="J244" s="3">
        <v>176.55099999999999</v>
      </c>
      <c r="K244" s="3">
        <v>617.01099999999997</v>
      </c>
      <c r="L244" s="3">
        <v>823.53599999999994</v>
      </c>
      <c r="M244" s="3">
        <v>167.173</v>
      </c>
      <c r="N244" s="3">
        <v>558.64800000000002</v>
      </c>
      <c r="O244" s="3">
        <v>802.34199999999998</v>
      </c>
      <c r="P244" s="3">
        <v>206.52600000000001</v>
      </c>
      <c r="Q244" s="3">
        <v>238.57400000000001</v>
      </c>
      <c r="R244" s="3">
        <v>779.375</v>
      </c>
      <c r="S244" s="3">
        <v>63.006999999999998</v>
      </c>
      <c r="T244" s="3">
        <v>403.00799999999998</v>
      </c>
      <c r="U244" s="3">
        <v>827.82500000000005</v>
      </c>
      <c r="V244" s="3">
        <v>75.129000000000005</v>
      </c>
      <c r="W244" s="3">
        <v>245.483</v>
      </c>
      <c r="X244" s="3">
        <v>346.29700000000003</v>
      </c>
      <c r="Y244" s="3">
        <v>464.226</v>
      </c>
      <c r="Z244" s="3">
        <v>146.45099999999999</v>
      </c>
      <c r="AA244" s="3">
        <v>228.458</v>
      </c>
      <c r="AB244" s="3">
        <v>102.042</v>
      </c>
      <c r="AC244" s="3">
        <v>865.53</v>
      </c>
      <c r="AD244" s="3">
        <v>155.68899999999999</v>
      </c>
      <c r="AE244" s="3">
        <v>148.31700000000001</v>
      </c>
      <c r="AF244" s="3">
        <v>105.29900000000001</v>
      </c>
      <c r="AG244" s="3">
        <v>668.625</v>
      </c>
      <c r="AH244" s="3">
        <v>122.84099999999999</v>
      </c>
      <c r="AI244" s="3">
        <v>452.05399999999997</v>
      </c>
      <c r="AJ244" s="3">
        <v>887.78899999999999</v>
      </c>
      <c r="AK244" s="3">
        <v>9.8999999999999993E+37</v>
      </c>
      <c r="AL244" s="3">
        <v>377.00299999999999</v>
      </c>
      <c r="AM244" s="3">
        <v>216.51</v>
      </c>
      <c r="AN244" s="3">
        <v>174.04599999999999</v>
      </c>
      <c r="AO244" s="3">
        <v>138.899</v>
      </c>
    </row>
    <row r="245" spans="1:41" x14ac:dyDescent="0.3">
      <c r="A245" s="3">
        <v>244</v>
      </c>
      <c r="B245" s="51">
        <v>43263.550151041665</v>
      </c>
      <c r="C245" s="3">
        <v>126.131812</v>
      </c>
      <c r="D245" s="3">
        <v>120.497978</v>
      </c>
      <c r="E245" s="3">
        <v>154.33212900000001</v>
      </c>
      <c r="F245" s="3">
        <v>5.5205366900000001</v>
      </c>
      <c r="G245" s="3">
        <v>913.6</v>
      </c>
      <c r="H245" s="3">
        <v>9.8999999999999993E+37</v>
      </c>
      <c r="I245" s="3">
        <v>852.19</v>
      </c>
      <c r="J245" s="3">
        <v>30.068000000000001</v>
      </c>
      <c r="K245" s="3">
        <v>569.38300000000004</v>
      </c>
      <c r="L245" s="3">
        <v>821.73199999999997</v>
      </c>
      <c r="M245" s="3">
        <v>166.792</v>
      </c>
      <c r="N245" s="3">
        <v>251.547</v>
      </c>
      <c r="O245" s="3">
        <v>805.13099999999997</v>
      </c>
      <c r="P245" s="3">
        <v>417.57600000000002</v>
      </c>
      <c r="Q245" s="3">
        <v>219.524</v>
      </c>
      <c r="R245" s="3">
        <v>783.29</v>
      </c>
      <c r="S245" s="3">
        <v>63.05</v>
      </c>
      <c r="T245" s="3">
        <v>421.85199999999998</v>
      </c>
      <c r="U245" s="3">
        <v>828.16600000000005</v>
      </c>
      <c r="V245" s="3">
        <v>74.933999999999997</v>
      </c>
      <c r="W245" s="3">
        <v>225.18100000000001</v>
      </c>
      <c r="X245" s="3">
        <v>358.04300000000001</v>
      </c>
      <c r="Y245" s="3">
        <v>422.238</v>
      </c>
      <c r="Z245" s="3">
        <v>156.30099999999999</v>
      </c>
      <c r="AA245" s="3">
        <v>130.41399999999999</v>
      </c>
      <c r="AB245" s="3">
        <v>103.82599999999999</v>
      </c>
      <c r="AC245" s="3">
        <v>866.68299999999999</v>
      </c>
      <c r="AD245" s="3">
        <v>283.08</v>
      </c>
      <c r="AE245" s="3">
        <v>150.95599999999999</v>
      </c>
      <c r="AF245" s="3">
        <v>122.121</v>
      </c>
      <c r="AG245" s="3">
        <v>669.10599999999999</v>
      </c>
      <c r="AH245" s="3">
        <v>124.102</v>
      </c>
      <c r="AI245" s="3">
        <v>475.017</v>
      </c>
      <c r="AJ245" s="3">
        <v>887.72799999999995</v>
      </c>
      <c r="AK245" s="3">
        <v>9.8999999999999993E+37</v>
      </c>
      <c r="AL245" s="3">
        <v>381.27</v>
      </c>
      <c r="AM245" s="3">
        <v>184.869</v>
      </c>
      <c r="AN245" s="3">
        <v>176.41900000000001</v>
      </c>
      <c r="AO245" s="3">
        <v>140.31700000000001</v>
      </c>
    </row>
    <row r="246" spans="1:41" x14ac:dyDescent="0.3">
      <c r="A246" s="3">
        <v>245</v>
      </c>
      <c r="B246" s="51">
        <v>43263.550217824071</v>
      </c>
      <c r="C246" s="3">
        <v>125.899106</v>
      </c>
      <c r="D246" s="3">
        <v>120.296823</v>
      </c>
      <c r="E246" s="3">
        <v>154.129232</v>
      </c>
      <c r="F246" s="3">
        <v>5.6854367400000001</v>
      </c>
      <c r="G246" s="3">
        <v>914.43799999999999</v>
      </c>
      <c r="H246" s="3">
        <v>1360.4690000000001</v>
      </c>
      <c r="I246" s="3">
        <v>847.822</v>
      </c>
      <c r="J246" s="3">
        <v>123.90900000000001</v>
      </c>
      <c r="K246" s="3">
        <v>313.58600000000001</v>
      </c>
      <c r="L246" s="3">
        <v>821.697</v>
      </c>
      <c r="M246" s="3">
        <v>172.74199999999999</v>
      </c>
      <c r="N246" s="3">
        <v>279.98</v>
      </c>
      <c r="O246" s="3">
        <v>806</v>
      </c>
      <c r="P246" s="3">
        <v>341.94400000000002</v>
      </c>
      <c r="Q246" s="3">
        <v>108.152</v>
      </c>
      <c r="R246" s="3">
        <v>789.07899999999995</v>
      </c>
      <c r="S246" s="3">
        <v>62.228999999999999</v>
      </c>
      <c r="T246" s="3">
        <v>491.21699999999998</v>
      </c>
      <c r="U246" s="3">
        <v>829.05600000000004</v>
      </c>
      <c r="V246" s="3">
        <v>74.010999999999996</v>
      </c>
      <c r="W246" s="3">
        <v>179.923</v>
      </c>
      <c r="X246" s="3">
        <v>366.32499999999999</v>
      </c>
      <c r="Y246" s="3">
        <v>333.74900000000002</v>
      </c>
      <c r="Z246" s="3">
        <v>169.40299999999999</v>
      </c>
      <c r="AA246" s="3">
        <v>212.142</v>
      </c>
      <c r="AB246" s="3">
        <v>106.04900000000001</v>
      </c>
      <c r="AC246" s="3">
        <v>867.45799999999997</v>
      </c>
      <c r="AD246" s="3">
        <v>-14.705</v>
      </c>
      <c r="AE246" s="3">
        <v>153.416</v>
      </c>
      <c r="AF246" s="3">
        <v>196.375</v>
      </c>
      <c r="AG246" s="3">
        <v>669.697</v>
      </c>
      <c r="AH246" s="3">
        <v>125.46599999999999</v>
      </c>
      <c r="AI246" s="3">
        <v>505.029</v>
      </c>
      <c r="AJ246" s="3">
        <v>887.74599999999998</v>
      </c>
      <c r="AK246" s="3">
        <v>9.8999999999999993E+37</v>
      </c>
      <c r="AL246" s="3">
        <v>385.43900000000002</v>
      </c>
      <c r="AM246" s="3">
        <v>369.387</v>
      </c>
      <c r="AN246" s="3">
        <v>178.73099999999999</v>
      </c>
      <c r="AO246" s="3">
        <v>141.53100000000001</v>
      </c>
    </row>
    <row r="247" spans="1:41" x14ac:dyDescent="0.3">
      <c r="A247" s="3">
        <v>246</v>
      </c>
      <c r="B247" s="51">
        <v>43263.550284722223</v>
      </c>
      <c r="C247" s="3">
        <v>125.554124</v>
      </c>
      <c r="D247" s="3">
        <v>120.280536</v>
      </c>
      <c r="E247" s="3">
        <v>154.01352600000001</v>
      </c>
      <c r="F247" s="3">
        <v>5.7266617599999998</v>
      </c>
      <c r="G247" s="3">
        <v>912.69899999999996</v>
      </c>
      <c r="H247" s="3">
        <v>9.8999999999999993E+37</v>
      </c>
      <c r="I247" s="3">
        <v>842.90099999999995</v>
      </c>
      <c r="J247" s="3">
        <v>-108.699</v>
      </c>
      <c r="K247" s="3">
        <v>894.22</v>
      </c>
      <c r="L247" s="3">
        <v>819.71799999999996</v>
      </c>
      <c r="M247" s="3">
        <v>178.79300000000001</v>
      </c>
      <c r="N247" s="3">
        <v>299.21699999999998</v>
      </c>
      <c r="O247" s="3">
        <v>804.27</v>
      </c>
      <c r="P247" s="3">
        <v>334.19900000000001</v>
      </c>
      <c r="Q247" s="3">
        <v>294.22500000000002</v>
      </c>
      <c r="R247" s="3">
        <v>789.726</v>
      </c>
      <c r="S247" s="3">
        <v>62.802</v>
      </c>
      <c r="T247" s="3">
        <v>494.685</v>
      </c>
      <c r="U247" s="3">
        <v>832.84100000000001</v>
      </c>
      <c r="V247" s="3">
        <v>73.540000000000006</v>
      </c>
      <c r="W247" s="3">
        <v>275.36700000000002</v>
      </c>
      <c r="X247" s="3">
        <v>372.96199999999999</v>
      </c>
      <c r="Y247" s="3">
        <v>411.24799999999999</v>
      </c>
      <c r="Z247" s="3">
        <v>168.71799999999999</v>
      </c>
      <c r="AA247" s="3">
        <v>149.74299999999999</v>
      </c>
      <c r="AB247" s="3">
        <v>107.212</v>
      </c>
      <c r="AC247" s="3">
        <v>868.27800000000002</v>
      </c>
      <c r="AD247" s="3">
        <v>163.745</v>
      </c>
      <c r="AE247" s="3">
        <v>155.99</v>
      </c>
      <c r="AF247" s="3">
        <v>207.768</v>
      </c>
      <c r="AG247" s="3">
        <v>670.26199999999994</v>
      </c>
      <c r="AH247" s="3">
        <v>126.872</v>
      </c>
      <c r="AI247" s="3">
        <v>439.90699999999998</v>
      </c>
      <c r="AJ247" s="3">
        <v>887.59500000000003</v>
      </c>
      <c r="AK247" s="3">
        <v>9.8999999999999993E+37</v>
      </c>
      <c r="AL247" s="3">
        <v>389.86799999999999</v>
      </c>
      <c r="AM247" s="3">
        <v>342.07</v>
      </c>
      <c r="AN247" s="3">
        <v>180.94499999999999</v>
      </c>
      <c r="AO247" s="3">
        <v>142.71899999999999</v>
      </c>
    </row>
    <row r="248" spans="1:41" x14ac:dyDescent="0.3">
      <c r="A248" s="3">
        <v>247</v>
      </c>
      <c r="B248" s="51">
        <v>43263.550351273145</v>
      </c>
      <c r="C248" s="3">
        <v>125.345832</v>
      </c>
      <c r="D248" s="3">
        <v>120.00200700000001</v>
      </c>
      <c r="E248" s="3">
        <v>153.82121900000001</v>
      </c>
      <c r="F248" s="3">
        <v>5.8503368</v>
      </c>
      <c r="G248" s="3">
        <v>913.57299999999998</v>
      </c>
      <c r="H248" s="3">
        <v>9.8999999999999993E+37</v>
      </c>
      <c r="I248" s="3">
        <v>840.69299999999998</v>
      </c>
      <c r="J248" s="3">
        <v>9.8999999999999993E+37</v>
      </c>
      <c r="K248" s="3">
        <v>614.43100000000004</v>
      </c>
      <c r="L248" s="3">
        <v>815.37699999999995</v>
      </c>
      <c r="M248" s="3">
        <v>178.29499999999999</v>
      </c>
      <c r="N248" s="3">
        <v>296.40300000000002</v>
      </c>
      <c r="O248" s="3">
        <v>800.88599999999997</v>
      </c>
      <c r="P248" s="3">
        <v>176.96100000000001</v>
      </c>
      <c r="Q248" s="3">
        <v>424.24200000000002</v>
      </c>
      <c r="R248" s="3">
        <v>789.96799999999996</v>
      </c>
      <c r="S248" s="3">
        <v>61.109000000000002</v>
      </c>
      <c r="T248" s="3">
        <v>268.45999999999998</v>
      </c>
      <c r="U248" s="3">
        <v>835.79700000000003</v>
      </c>
      <c r="V248" s="3">
        <v>75.813000000000002</v>
      </c>
      <c r="W248" s="3">
        <v>287.42899999999997</v>
      </c>
      <c r="X248" s="3">
        <v>378.86200000000002</v>
      </c>
      <c r="Y248" s="3">
        <v>286.17099999999999</v>
      </c>
      <c r="Z248" s="3">
        <v>181.71</v>
      </c>
      <c r="AA248" s="3">
        <v>200.34800000000001</v>
      </c>
      <c r="AB248" s="3">
        <v>108.194</v>
      </c>
      <c r="AC248" s="3">
        <v>869.072</v>
      </c>
      <c r="AD248" s="3">
        <v>369.58100000000002</v>
      </c>
      <c r="AE248" s="3">
        <v>158.53899999999999</v>
      </c>
      <c r="AF248" s="3">
        <v>293.45299999999997</v>
      </c>
      <c r="AG248" s="3">
        <v>670.58299999999997</v>
      </c>
      <c r="AH248" s="3">
        <v>128.39400000000001</v>
      </c>
      <c r="AI248" s="3">
        <v>438.21600000000001</v>
      </c>
      <c r="AJ248" s="3">
        <v>888.02</v>
      </c>
      <c r="AK248" s="3">
        <v>9.8999999999999993E+37</v>
      </c>
      <c r="AL248" s="3">
        <v>394.21800000000002</v>
      </c>
      <c r="AM248" s="3">
        <v>169.286</v>
      </c>
      <c r="AN248" s="3">
        <v>183.06200000000001</v>
      </c>
      <c r="AO248" s="3">
        <v>144.02199999999999</v>
      </c>
    </row>
    <row r="249" spans="1:41" x14ac:dyDescent="0.3">
      <c r="A249" s="3">
        <v>248</v>
      </c>
      <c r="B249" s="51">
        <v>43263.550418055558</v>
      </c>
      <c r="C249" s="3">
        <v>125.41173499999999</v>
      </c>
      <c r="D249" s="3">
        <v>120.05168500000001</v>
      </c>
      <c r="E249" s="3">
        <v>153.650915</v>
      </c>
      <c r="F249" s="3">
        <v>6.0564618599999998</v>
      </c>
      <c r="G249" s="3">
        <v>919.94399999999996</v>
      </c>
      <c r="H249" s="3">
        <v>9.8999999999999993E+37</v>
      </c>
      <c r="I249" s="3">
        <v>843.452</v>
      </c>
      <c r="J249" s="3">
        <v>796.92399999999998</v>
      </c>
      <c r="K249" s="3">
        <v>305.02100000000002</v>
      </c>
      <c r="L249" s="3">
        <v>820.70100000000002</v>
      </c>
      <c r="M249" s="3">
        <v>88.712000000000003</v>
      </c>
      <c r="N249" s="3">
        <v>284.37</v>
      </c>
      <c r="O249" s="3">
        <v>802.26199999999994</v>
      </c>
      <c r="P249" s="3">
        <v>306.40600000000001</v>
      </c>
      <c r="Q249" s="3">
        <v>234.851</v>
      </c>
      <c r="R249" s="3">
        <v>791.56899999999996</v>
      </c>
      <c r="S249" s="3">
        <v>60.567999999999998</v>
      </c>
      <c r="T249" s="3">
        <v>471.58800000000002</v>
      </c>
      <c r="U249" s="3">
        <v>830.33</v>
      </c>
      <c r="V249" s="3">
        <v>76.896000000000001</v>
      </c>
      <c r="W249" s="3">
        <v>343.43599999999998</v>
      </c>
      <c r="X249" s="3">
        <v>384.74400000000003</v>
      </c>
      <c r="Y249" s="3">
        <v>214.97800000000001</v>
      </c>
      <c r="Z249" s="3">
        <v>181.024</v>
      </c>
      <c r="AA249" s="3">
        <v>298.589</v>
      </c>
      <c r="AB249" s="3">
        <v>108.822</v>
      </c>
      <c r="AC249" s="3">
        <v>869.82100000000003</v>
      </c>
      <c r="AD249" s="3">
        <v>389.334</v>
      </c>
      <c r="AE249" s="3">
        <v>160.15600000000001</v>
      </c>
      <c r="AF249" s="3">
        <v>371.43</v>
      </c>
      <c r="AG249" s="3">
        <v>671.13</v>
      </c>
      <c r="AH249" s="3">
        <v>130.114</v>
      </c>
      <c r="AI249" s="3">
        <v>668.83399999999995</v>
      </c>
      <c r="AJ249" s="3">
        <v>888.68200000000002</v>
      </c>
      <c r="AK249" s="3">
        <v>9.8999999999999993E+37</v>
      </c>
      <c r="AL249" s="3">
        <v>398.77199999999999</v>
      </c>
      <c r="AM249" s="3">
        <v>160.68700000000001</v>
      </c>
      <c r="AN249" s="3">
        <v>185.27500000000001</v>
      </c>
      <c r="AO249" s="3">
        <v>145.40199999999999</v>
      </c>
    </row>
    <row r="250" spans="1:41" x14ac:dyDescent="0.3">
      <c r="A250" s="3">
        <v>249</v>
      </c>
      <c r="B250" s="51">
        <v>43263.550476041666</v>
      </c>
      <c r="C250" s="3">
        <v>125.540294</v>
      </c>
      <c r="D250" s="3">
        <v>119.84727100000001</v>
      </c>
      <c r="E250" s="3">
        <v>153.71284</v>
      </c>
      <c r="F250" s="3">
        <v>2.1833719</v>
      </c>
      <c r="G250" s="3">
        <v>707.06399999999996</v>
      </c>
      <c r="H250" s="3">
        <v>9.8999999999999993E+37</v>
      </c>
      <c r="I250" s="3">
        <v>668.96</v>
      </c>
      <c r="J250" s="3">
        <v>664.82399999999996</v>
      </c>
      <c r="K250" s="3">
        <v>869.08799999999997</v>
      </c>
      <c r="L250" s="3">
        <v>578.58100000000002</v>
      </c>
      <c r="M250" s="3">
        <v>49.302</v>
      </c>
      <c r="N250" s="3">
        <v>341.15</v>
      </c>
      <c r="O250" s="3">
        <v>422.99799999999999</v>
      </c>
      <c r="P250" s="3">
        <v>414.505</v>
      </c>
      <c r="Q250" s="3">
        <v>325.92399999999998</v>
      </c>
      <c r="R250" s="3">
        <v>230.39099999999999</v>
      </c>
      <c r="S250" s="3">
        <v>56.451000000000001</v>
      </c>
      <c r="T250" s="3">
        <v>339.416</v>
      </c>
      <c r="U250" s="3">
        <v>715.87400000000002</v>
      </c>
      <c r="V250" s="3">
        <v>74.852999999999994</v>
      </c>
      <c r="W250" s="3">
        <v>347.00700000000001</v>
      </c>
      <c r="X250" s="3">
        <v>163.6</v>
      </c>
      <c r="Y250" s="3">
        <v>384.53300000000002</v>
      </c>
      <c r="Z250" s="3">
        <v>123.724</v>
      </c>
      <c r="AA250" s="3">
        <v>343.41</v>
      </c>
      <c r="AB250" s="3">
        <v>89.988</v>
      </c>
      <c r="AC250" s="3">
        <v>840.91800000000001</v>
      </c>
      <c r="AD250" s="3">
        <v>407.262</v>
      </c>
      <c r="AE250" s="3">
        <v>139.35400000000001</v>
      </c>
      <c r="AF250" s="3">
        <v>227.00700000000001</v>
      </c>
      <c r="AG250" s="3">
        <v>660.91499999999996</v>
      </c>
      <c r="AH250" s="3">
        <v>131.626</v>
      </c>
      <c r="AI250" s="3">
        <v>513.12400000000002</v>
      </c>
      <c r="AJ250" s="3">
        <v>858.33</v>
      </c>
      <c r="AK250" s="3">
        <v>1155.3699999999999</v>
      </c>
      <c r="AL250" s="3">
        <v>399.55399999999997</v>
      </c>
      <c r="AM250" s="3">
        <v>82.27</v>
      </c>
      <c r="AN250" s="3">
        <v>186.03</v>
      </c>
      <c r="AO250" s="3">
        <v>146.23699999999999</v>
      </c>
    </row>
    <row r="251" spans="1:41" x14ac:dyDescent="0.3">
      <c r="A251" s="3">
        <v>250</v>
      </c>
      <c r="B251" s="51">
        <v>43263.550534374997</v>
      </c>
      <c r="C251" s="3">
        <v>125.943048</v>
      </c>
      <c r="D251" s="3">
        <v>120.12742900000001</v>
      </c>
      <c r="E251" s="3">
        <v>153.78699499999999</v>
      </c>
      <c r="F251" s="3">
        <v>1.23571192</v>
      </c>
      <c r="G251" s="3">
        <v>538.99</v>
      </c>
      <c r="H251" s="3">
        <v>9.8999999999999993E+37</v>
      </c>
      <c r="I251" s="3">
        <v>524.27200000000005</v>
      </c>
      <c r="J251" s="3">
        <v>587.971</v>
      </c>
      <c r="K251" s="3">
        <v>726.721</v>
      </c>
      <c r="L251" s="3">
        <v>377.93799999999999</v>
      </c>
      <c r="M251" s="3">
        <v>39.661000000000001</v>
      </c>
      <c r="N251" s="3">
        <v>291.75799999999998</v>
      </c>
      <c r="O251" s="3">
        <v>183.06800000000001</v>
      </c>
      <c r="P251" s="3">
        <v>459.53300000000002</v>
      </c>
      <c r="Q251" s="3">
        <v>256.709</v>
      </c>
      <c r="R251" s="3">
        <v>144.90700000000001</v>
      </c>
      <c r="S251" s="3">
        <v>51.252000000000002</v>
      </c>
      <c r="T251" s="3">
        <v>171.74299999999999</v>
      </c>
      <c r="U251" s="3">
        <v>618.08900000000006</v>
      </c>
      <c r="V251" s="3">
        <v>68.245000000000005</v>
      </c>
      <c r="W251" s="3">
        <v>86.432000000000002</v>
      </c>
      <c r="X251" s="3">
        <v>72.707999999999998</v>
      </c>
      <c r="Y251" s="3">
        <v>348.62700000000001</v>
      </c>
      <c r="Z251" s="3">
        <v>100.117</v>
      </c>
      <c r="AA251" s="3">
        <v>329.084</v>
      </c>
      <c r="AB251" s="3">
        <v>75.152000000000001</v>
      </c>
      <c r="AC251" s="3">
        <v>815.90499999999997</v>
      </c>
      <c r="AD251" s="3">
        <v>426.91399999999999</v>
      </c>
      <c r="AE251" s="3">
        <v>123.22799999999999</v>
      </c>
      <c r="AF251" s="3">
        <v>37.493000000000002</v>
      </c>
      <c r="AG251" s="3">
        <v>649.87599999999998</v>
      </c>
      <c r="AH251" s="3">
        <v>133.20699999999999</v>
      </c>
      <c r="AI251" s="3">
        <v>484.90100000000001</v>
      </c>
      <c r="AJ251" s="3">
        <v>805.71799999999996</v>
      </c>
      <c r="AK251" s="3">
        <v>853.81799999999998</v>
      </c>
      <c r="AL251" s="3">
        <v>393.29700000000003</v>
      </c>
      <c r="AM251" s="3">
        <v>141.827</v>
      </c>
      <c r="AN251" s="3">
        <v>184.27699999999999</v>
      </c>
      <c r="AO251" s="3">
        <v>145.59399999999999</v>
      </c>
    </row>
    <row r="252" spans="1:41" x14ac:dyDescent="0.3">
      <c r="A252" s="3">
        <v>251</v>
      </c>
      <c r="B252" s="51">
        <v>43263.55059421296</v>
      </c>
      <c r="C252" s="3">
        <v>126.200971</v>
      </c>
      <c r="D252" s="3">
        <v>120.363603</v>
      </c>
      <c r="E252" s="3">
        <v>154.38020299999999</v>
      </c>
      <c r="F252" s="3">
        <v>1.07081187</v>
      </c>
      <c r="G252" s="3">
        <v>85.266000000000005</v>
      </c>
      <c r="H252" s="3">
        <v>9.8999999999999993E+37</v>
      </c>
      <c r="I252" s="3">
        <v>203.33600000000001</v>
      </c>
      <c r="J252" s="3">
        <v>591.79399999999998</v>
      </c>
      <c r="K252" s="3">
        <v>676.10599999999999</v>
      </c>
      <c r="L252" s="3">
        <v>210.167</v>
      </c>
      <c r="M252" s="3">
        <v>43.250999999999998</v>
      </c>
      <c r="N252" s="3">
        <v>355.10700000000003</v>
      </c>
      <c r="O252" s="3">
        <v>142.31800000000001</v>
      </c>
      <c r="P252" s="3">
        <v>334.202</v>
      </c>
      <c r="Q252" s="3">
        <v>395.41699999999997</v>
      </c>
      <c r="R252" s="3">
        <v>98.909000000000006</v>
      </c>
      <c r="S252" s="3">
        <v>46.094999999999999</v>
      </c>
      <c r="T252" s="3">
        <v>238.631</v>
      </c>
      <c r="U252" s="3">
        <v>336.66800000000001</v>
      </c>
      <c r="V252" s="3">
        <v>54.155000000000001</v>
      </c>
      <c r="W252" s="3">
        <v>189.09700000000001</v>
      </c>
      <c r="X252" s="3">
        <v>73.611999999999995</v>
      </c>
      <c r="Y252" s="3">
        <v>228.286</v>
      </c>
      <c r="Z252" s="3">
        <v>69.885000000000005</v>
      </c>
      <c r="AA252" s="3">
        <v>76.960999999999999</v>
      </c>
      <c r="AB252" s="3">
        <v>63.540999999999997</v>
      </c>
      <c r="AC252" s="3">
        <v>768.31</v>
      </c>
      <c r="AD252" s="3">
        <v>474.17500000000001</v>
      </c>
      <c r="AE252" s="3">
        <v>106.492</v>
      </c>
      <c r="AF252" s="3">
        <v>69.081000000000003</v>
      </c>
      <c r="AG252" s="3">
        <v>635.03800000000001</v>
      </c>
      <c r="AH252" s="3">
        <v>134.90199999999999</v>
      </c>
      <c r="AI252" s="3">
        <v>169.13</v>
      </c>
      <c r="AJ252" s="3">
        <v>714.21</v>
      </c>
      <c r="AK252" s="3">
        <v>483.548</v>
      </c>
      <c r="AL252" s="3">
        <v>382.548</v>
      </c>
      <c r="AM252" s="3">
        <v>39.607999999999997</v>
      </c>
      <c r="AN252" s="3">
        <v>180.22</v>
      </c>
      <c r="AO252" s="3">
        <v>143.761</v>
      </c>
    </row>
    <row r="253" spans="1:41" x14ac:dyDescent="0.3">
      <c r="A253" s="3">
        <v>252</v>
      </c>
      <c r="B253" s="51">
        <v>43263.550660995374</v>
      </c>
      <c r="C253" s="3">
        <v>126.188759</v>
      </c>
      <c r="D253" s="3">
        <v>120.24470100000001</v>
      </c>
      <c r="E253" s="3">
        <v>154.890308</v>
      </c>
      <c r="F253" s="3">
        <v>0.86520211599999997</v>
      </c>
      <c r="G253" s="3">
        <v>74.742000000000004</v>
      </c>
      <c r="H253" s="3">
        <v>9.8999999999999993E+37</v>
      </c>
      <c r="I253" s="3">
        <v>103.80500000000001</v>
      </c>
      <c r="J253" s="3">
        <v>587.32000000000005</v>
      </c>
      <c r="K253" s="3">
        <v>237.876</v>
      </c>
      <c r="L253" s="3">
        <v>137.81299999999999</v>
      </c>
      <c r="M253" s="3">
        <v>31.431999999999999</v>
      </c>
      <c r="N253" s="3">
        <v>478.69</v>
      </c>
      <c r="O253" s="3">
        <v>80.415000000000006</v>
      </c>
      <c r="P253" s="3">
        <v>367.48899999999998</v>
      </c>
      <c r="Q253" s="3">
        <v>203.56899999999999</v>
      </c>
      <c r="R253" s="3">
        <v>55.514000000000003</v>
      </c>
      <c r="S253" s="3">
        <v>40.113</v>
      </c>
      <c r="T253" s="3">
        <v>356.43</v>
      </c>
      <c r="U253" s="3">
        <v>182.214</v>
      </c>
      <c r="V253" s="3">
        <v>43.46</v>
      </c>
      <c r="W253" s="3">
        <v>266.089</v>
      </c>
      <c r="X253" s="3">
        <v>84.277000000000001</v>
      </c>
      <c r="Y253" s="3">
        <v>164.15899999999999</v>
      </c>
      <c r="Z253" s="3">
        <v>63.832999999999998</v>
      </c>
      <c r="AA253" s="3">
        <v>274.05700000000002</v>
      </c>
      <c r="AB253" s="3">
        <v>63.165999999999997</v>
      </c>
      <c r="AC253" s="3">
        <v>725.596</v>
      </c>
      <c r="AD253" s="3">
        <v>376.94</v>
      </c>
      <c r="AE253" s="3">
        <v>93.561000000000007</v>
      </c>
      <c r="AF253" s="3">
        <v>190.48500000000001</v>
      </c>
      <c r="AG253" s="3">
        <v>621.57299999999998</v>
      </c>
      <c r="AH253" s="3">
        <v>136.91499999999999</v>
      </c>
      <c r="AI253" s="3">
        <v>303.339</v>
      </c>
      <c r="AJ253" s="3">
        <v>674.16600000000005</v>
      </c>
      <c r="AK253" s="3">
        <v>629.04899999999998</v>
      </c>
      <c r="AL253" s="3">
        <v>368.99400000000003</v>
      </c>
      <c r="AM253" s="3">
        <v>-1.357</v>
      </c>
      <c r="AN253" s="3">
        <v>175.011</v>
      </c>
      <c r="AO253" s="3">
        <v>137.37299999999999</v>
      </c>
    </row>
    <row r="254" spans="1:41" x14ac:dyDescent="0.3">
      <c r="A254" s="3">
        <v>253</v>
      </c>
      <c r="B254" s="51">
        <v>43263.55072777778</v>
      </c>
      <c r="C254" s="3">
        <v>126.933239</v>
      </c>
      <c r="D254" s="3">
        <v>120.682845</v>
      </c>
      <c r="E254" s="3">
        <v>155.239058</v>
      </c>
      <c r="F254" s="3">
        <v>0.78275209000000001</v>
      </c>
      <c r="G254" s="3">
        <v>50.521999999999998</v>
      </c>
      <c r="H254" s="3">
        <v>9.8999999999999993E+37</v>
      </c>
      <c r="I254" s="3">
        <v>106.52</v>
      </c>
      <c r="J254" s="3">
        <v>763.89499999999998</v>
      </c>
      <c r="K254" s="3">
        <v>740.71299999999997</v>
      </c>
      <c r="L254" s="3">
        <v>80.697000000000003</v>
      </c>
      <c r="M254" s="3">
        <v>30.300999999999998</v>
      </c>
      <c r="N254" s="3">
        <v>453.92500000000001</v>
      </c>
      <c r="O254" s="3">
        <v>67.16</v>
      </c>
      <c r="P254" s="3">
        <v>304.10300000000001</v>
      </c>
      <c r="Q254" s="3">
        <v>207.69399999999999</v>
      </c>
      <c r="R254" s="3">
        <v>58.514000000000003</v>
      </c>
      <c r="S254" s="3">
        <v>34.566000000000003</v>
      </c>
      <c r="T254" s="3">
        <v>335.029</v>
      </c>
      <c r="U254" s="3">
        <v>93.055999999999997</v>
      </c>
      <c r="V254" s="3">
        <v>38.006</v>
      </c>
      <c r="W254" s="3">
        <v>195.75800000000001</v>
      </c>
      <c r="X254" s="3">
        <v>80.253</v>
      </c>
      <c r="Y254" s="3">
        <v>380.11099999999999</v>
      </c>
      <c r="Z254" s="3">
        <v>45.829000000000001</v>
      </c>
      <c r="AA254" s="3">
        <v>292.95299999999997</v>
      </c>
      <c r="AB254" s="3">
        <v>57.052999999999997</v>
      </c>
      <c r="AC254" s="3">
        <v>667.59299999999996</v>
      </c>
      <c r="AD254" s="3">
        <v>385.25799999999998</v>
      </c>
      <c r="AE254" s="3">
        <v>85.105999999999995</v>
      </c>
      <c r="AF254" s="3">
        <v>28.652000000000001</v>
      </c>
      <c r="AG254" s="3">
        <v>604.44100000000003</v>
      </c>
      <c r="AH254" s="3">
        <v>139.23099999999999</v>
      </c>
      <c r="AI254" s="3">
        <v>541.86800000000005</v>
      </c>
      <c r="AJ254" s="3">
        <v>600.11</v>
      </c>
      <c r="AK254" s="3">
        <v>622.55399999999997</v>
      </c>
      <c r="AL254" s="3">
        <v>354.69400000000002</v>
      </c>
      <c r="AM254" s="3">
        <v>161.70400000000001</v>
      </c>
      <c r="AN254" s="3">
        <v>167.29499999999999</v>
      </c>
      <c r="AO254" s="3">
        <v>133.02500000000001</v>
      </c>
    </row>
    <row r="255" spans="1:41" x14ac:dyDescent="0.3">
      <c r="A255" s="3">
        <v>254</v>
      </c>
      <c r="B255" s="51">
        <v>43263.550794560186</v>
      </c>
      <c r="C255" s="3">
        <v>127.414098</v>
      </c>
      <c r="D255" s="3">
        <v>121.005357</v>
      </c>
      <c r="E255" s="3">
        <v>155.55522500000001</v>
      </c>
      <c r="F255" s="3">
        <v>0.70030206399999995</v>
      </c>
      <c r="G255" s="3">
        <v>35.020000000000003</v>
      </c>
      <c r="H255" s="3">
        <v>9.8999999999999993E+37</v>
      </c>
      <c r="I255" s="3">
        <v>98.177999999999997</v>
      </c>
      <c r="J255" s="3">
        <v>681.71400000000006</v>
      </c>
      <c r="K255" s="3">
        <v>709.03399999999999</v>
      </c>
      <c r="L255" s="3">
        <v>70.903000000000006</v>
      </c>
      <c r="M255" s="3">
        <v>32.738999999999997</v>
      </c>
      <c r="N255" s="3">
        <v>384.78399999999999</v>
      </c>
      <c r="O255" s="3">
        <v>61.052999999999997</v>
      </c>
      <c r="P255" s="3">
        <v>272.74900000000002</v>
      </c>
      <c r="Q255" s="3">
        <v>443.60199999999998</v>
      </c>
      <c r="R255" s="3">
        <v>46.884999999999998</v>
      </c>
      <c r="S255" s="3">
        <v>29.088999999999999</v>
      </c>
      <c r="T255" s="3">
        <v>289.423</v>
      </c>
      <c r="U255" s="3">
        <v>101.279</v>
      </c>
      <c r="V255" s="3">
        <v>35.853000000000002</v>
      </c>
      <c r="W255" s="3">
        <v>232.04300000000001</v>
      </c>
      <c r="X255" s="3">
        <v>82.147999999999996</v>
      </c>
      <c r="Y255" s="3">
        <v>338.95499999999998</v>
      </c>
      <c r="Z255" s="3">
        <v>40.762</v>
      </c>
      <c r="AA255" s="3">
        <v>195.02699999999999</v>
      </c>
      <c r="AB255" s="3">
        <v>55.436</v>
      </c>
      <c r="AC255" s="3">
        <v>508.71</v>
      </c>
      <c r="AD255" s="3">
        <v>429.303</v>
      </c>
      <c r="AE255" s="3">
        <v>75.176000000000002</v>
      </c>
      <c r="AF255" s="3">
        <v>168.696</v>
      </c>
      <c r="AG255" s="3">
        <v>588.99699999999996</v>
      </c>
      <c r="AH255" s="3">
        <v>141.958</v>
      </c>
      <c r="AI255" s="3">
        <v>413.15899999999999</v>
      </c>
      <c r="AJ255" s="3">
        <v>361.197</v>
      </c>
      <c r="AK255" s="3">
        <v>454.87599999999998</v>
      </c>
      <c r="AL255" s="3">
        <v>335.79300000000001</v>
      </c>
      <c r="AM255" s="3">
        <v>-3.9790000000000001</v>
      </c>
      <c r="AN255" s="3">
        <v>153.154</v>
      </c>
      <c r="AO255" s="3">
        <v>129.22900000000001</v>
      </c>
    </row>
    <row r="256" spans="1:41" x14ac:dyDescent="0.3">
      <c r="A256" s="3">
        <v>255</v>
      </c>
      <c r="B256" s="51">
        <v>43263.550852546294</v>
      </c>
      <c r="C256" s="3">
        <v>127.69806199999999</v>
      </c>
      <c r="D256" s="3">
        <v>121.160909</v>
      </c>
      <c r="E256" s="3">
        <v>156.11665500000001</v>
      </c>
      <c r="F256" s="3">
        <v>0.78275209000000001</v>
      </c>
      <c r="G256" s="3">
        <v>45.914000000000001</v>
      </c>
      <c r="H256" s="3">
        <v>1269.8820000000001</v>
      </c>
      <c r="I256" s="3">
        <v>92.436999999999998</v>
      </c>
      <c r="J256" s="3">
        <v>785.35</v>
      </c>
      <c r="K256" s="3">
        <v>530.80600000000004</v>
      </c>
      <c r="L256" s="3">
        <v>69.039000000000001</v>
      </c>
      <c r="M256" s="3">
        <v>31.16</v>
      </c>
      <c r="N256" s="3">
        <v>320.214</v>
      </c>
      <c r="O256" s="3">
        <v>50.055999999999997</v>
      </c>
      <c r="P256" s="3">
        <v>293.346</v>
      </c>
      <c r="Q256" s="3">
        <v>124.84</v>
      </c>
      <c r="R256" s="3">
        <v>39.356999999999999</v>
      </c>
      <c r="S256" s="3">
        <v>26.562000000000001</v>
      </c>
      <c r="T256" s="3">
        <v>236.96899999999999</v>
      </c>
      <c r="U256" s="3">
        <v>116.605</v>
      </c>
      <c r="V256" s="3">
        <v>34.880000000000003</v>
      </c>
      <c r="W256" s="3">
        <v>104.10599999999999</v>
      </c>
      <c r="X256" s="3">
        <v>79.5</v>
      </c>
      <c r="Y256" s="3">
        <v>351.45100000000002</v>
      </c>
      <c r="Z256" s="3">
        <v>40.848999999999997</v>
      </c>
      <c r="AA256" s="3">
        <v>424.45600000000002</v>
      </c>
      <c r="AB256" s="3">
        <v>53.665999999999997</v>
      </c>
      <c r="AC256" s="3">
        <v>458.25400000000002</v>
      </c>
      <c r="AD256" s="3">
        <v>270.06599999999997</v>
      </c>
      <c r="AE256" s="3">
        <v>72.355999999999995</v>
      </c>
      <c r="AF256" s="3">
        <v>87.536000000000001</v>
      </c>
      <c r="AG256" s="3">
        <v>571.27099999999996</v>
      </c>
      <c r="AH256" s="3">
        <v>144.31700000000001</v>
      </c>
      <c r="AI256" s="3">
        <v>390.94400000000002</v>
      </c>
      <c r="AJ256" s="3">
        <v>293.99799999999999</v>
      </c>
      <c r="AK256" s="3">
        <v>705.78700000000003</v>
      </c>
      <c r="AL256" s="3">
        <v>322.173</v>
      </c>
      <c r="AM256" s="3">
        <v>34.020000000000003</v>
      </c>
      <c r="AN256" s="3">
        <v>144.96799999999999</v>
      </c>
      <c r="AO256" s="3">
        <v>125.837</v>
      </c>
    </row>
    <row r="257" spans="1:41" x14ac:dyDescent="0.3">
      <c r="A257" s="3">
        <v>256</v>
      </c>
      <c r="B257" s="51">
        <v>43263.550919212961</v>
      </c>
      <c r="C257" s="3">
        <v>128.136607</v>
      </c>
      <c r="D257" s="3">
        <v>121.824645</v>
      </c>
      <c r="E257" s="3">
        <v>156.66424499999999</v>
      </c>
      <c r="F257" s="3">
        <v>0.53540201300000001</v>
      </c>
      <c r="G257" s="3">
        <v>53.966000000000001</v>
      </c>
      <c r="H257" s="3">
        <v>9.8999999999999993E+37</v>
      </c>
      <c r="I257" s="3">
        <v>89.325999999999993</v>
      </c>
      <c r="J257" s="3">
        <v>488.32299999999998</v>
      </c>
      <c r="K257" s="3">
        <v>795.11900000000003</v>
      </c>
      <c r="L257" s="3">
        <v>68.534000000000006</v>
      </c>
      <c r="M257" s="3">
        <v>30.114999999999998</v>
      </c>
      <c r="N257" s="3">
        <v>465.75099999999998</v>
      </c>
      <c r="O257" s="3">
        <v>44.863999999999997</v>
      </c>
      <c r="P257" s="3">
        <v>134.762</v>
      </c>
      <c r="Q257" s="3">
        <v>413.47</v>
      </c>
      <c r="R257" s="3">
        <v>37.872999999999998</v>
      </c>
      <c r="S257" s="3">
        <v>25.201000000000001</v>
      </c>
      <c r="T257" s="3">
        <v>276.06299999999999</v>
      </c>
      <c r="U257" s="3">
        <v>101.77</v>
      </c>
      <c r="V257" s="3">
        <v>33.466999999999999</v>
      </c>
      <c r="W257" s="3">
        <v>203.762</v>
      </c>
      <c r="X257" s="3">
        <v>66.619</v>
      </c>
      <c r="Y257" s="3">
        <v>324.85599999999999</v>
      </c>
      <c r="Z257" s="3">
        <v>32.115000000000002</v>
      </c>
      <c r="AA257" s="3">
        <v>412.00799999999998</v>
      </c>
      <c r="AB257" s="3">
        <v>52.625</v>
      </c>
      <c r="AC257" s="3">
        <v>435.67399999999998</v>
      </c>
      <c r="AD257" s="3">
        <v>124.044</v>
      </c>
      <c r="AE257" s="3">
        <v>68.995000000000005</v>
      </c>
      <c r="AF257" s="3">
        <v>89.891999999999996</v>
      </c>
      <c r="AG257" s="3">
        <v>550.51300000000003</v>
      </c>
      <c r="AH257" s="3">
        <v>146.77199999999999</v>
      </c>
      <c r="AI257" s="3">
        <v>1056.616</v>
      </c>
      <c r="AJ257" s="3">
        <v>333.947</v>
      </c>
      <c r="AK257" s="3">
        <v>9.8999999999999993E+37</v>
      </c>
      <c r="AL257" s="3">
        <v>309.05200000000002</v>
      </c>
      <c r="AM257" s="3">
        <v>27.939</v>
      </c>
      <c r="AN257" s="3">
        <v>133.50299999999999</v>
      </c>
      <c r="AO257" s="3">
        <v>122.133</v>
      </c>
    </row>
    <row r="258" spans="1:41" x14ac:dyDescent="0.3">
      <c r="A258" s="3">
        <v>257</v>
      </c>
      <c r="B258" s="51">
        <v>43263.55098576389</v>
      </c>
      <c r="C258" s="3">
        <v>127.916928</v>
      </c>
      <c r="D258" s="3">
        <v>122.682211</v>
      </c>
      <c r="E258" s="3">
        <v>157.08145300000001</v>
      </c>
      <c r="F258" s="3">
        <v>0.74152707699999998</v>
      </c>
      <c r="G258" s="3">
        <v>66.498999999999995</v>
      </c>
      <c r="H258" s="3">
        <v>9.8999999999999993E+37</v>
      </c>
      <c r="I258" s="3">
        <v>86.122</v>
      </c>
      <c r="J258" s="3">
        <v>270.55900000000003</v>
      </c>
      <c r="K258" s="3">
        <v>608.529</v>
      </c>
      <c r="L258" s="3">
        <v>66.277000000000001</v>
      </c>
      <c r="M258" s="3">
        <v>29.571000000000002</v>
      </c>
      <c r="N258" s="3">
        <v>440.916</v>
      </c>
      <c r="O258" s="3">
        <v>47.136000000000003</v>
      </c>
      <c r="P258" s="3">
        <v>33.747</v>
      </c>
      <c r="Q258" s="3">
        <v>501.608</v>
      </c>
      <c r="R258" s="3">
        <v>42.295999999999999</v>
      </c>
      <c r="S258" s="3">
        <v>23.937000000000001</v>
      </c>
      <c r="T258" s="3">
        <v>299.44299999999998</v>
      </c>
      <c r="U258" s="3">
        <v>116.422</v>
      </c>
      <c r="V258" s="3">
        <v>33.642000000000003</v>
      </c>
      <c r="W258" s="3">
        <v>269.77999999999997</v>
      </c>
      <c r="X258" s="3">
        <v>72.159000000000006</v>
      </c>
      <c r="Y258" s="3">
        <v>284.91800000000001</v>
      </c>
      <c r="Z258" s="3">
        <v>33.869999999999997</v>
      </c>
      <c r="AA258" s="3">
        <v>351.61200000000002</v>
      </c>
      <c r="AB258" s="3">
        <v>52.109000000000002</v>
      </c>
      <c r="AC258" s="3">
        <v>415.55399999999997</v>
      </c>
      <c r="AD258" s="3">
        <v>60.462000000000003</v>
      </c>
      <c r="AE258" s="3">
        <v>66.191000000000003</v>
      </c>
      <c r="AF258" s="3">
        <v>-184.77</v>
      </c>
      <c r="AG258" s="3">
        <v>530.53</v>
      </c>
      <c r="AH258" s="3">
        <v>149.06</v>
      </c>
      <c r="AI258" s="3">
        <v>753.52300000000002</v>
      </c>
      <c r="AJ258" s="3">
        <v>349.30399999999997</v>
      </c>
      <c r="AK258" s="3">
        <v>9.8999999999999993E+37</v>
      </c>
      <c r="AL258" s="3">
        <v>297.17899999999997</v>
      </c>
      <c r="AM258" s="3">
        <v>-17.98</v>
      </c>
      <c r="AN258" s="3">
        <v>126.15900000000001</v>
      </c>
      <c r="AO258" s="3">
        <v>118.384</v>
      </c>
    </row>
    <row r="259" spans="1:41" x14ac:dyDescent="0.3">
      <c r="A259" s="3">
        <v>258</v>
      </c>
      <c r="B259" s="51">
        <v>43263.551052546296</v>
      </c>
      <c r="C259" s="3">
        <v>127.643547</v>
      </c>
      <c r="D259" s="3">
        <v>122.888255</v>
      </c>
      <c r="E259" s="3">
        <v>157.45220699999999</v>
      </c>
      <c r="F259" s="3">
        <v>0.49417699999999998</v>
      </c>
      <c r="G259" s="3">
        <v>58.536999999999999</v>
      </c>
      <c r="H259" s="3">
        <v>9.8999999999999993E+37</v>
      </c>
      <c r="I259" s="3">
        <v>110.73099999999999</v>
      </c>
      <c r="J259" s="3">
        <v>112.187</v>
      </c>
      <c r="K259" s="3">
        <v>497.46699999999998</v>
      </c>
      <c r="L259" s="3">
        <v>72.108000000000004</v>
      </c>
      <c r="M259" s="3">
        <v>29.571000000000002</v>
      </c>
      <c r="N259" s="3">
        <v>357.24099999999999</v>
      </c>
      <c r="O259" s="3">
        <v>49.101999999999997</v>
      </c>
      <c r="P259" s="3">
        <v>-84.13</v>
      </c>
      <c r="Q259" s="3">
        <v>396.09100000000001</v>
      </c>
      <c r="R259" s="3">
        <v>44.915999999999997</v>
      </c>
      <c r="S259" s="3">
        <v>24.657</v>
      </c>
      <c r="T259" s="3">
        <v>264.53899999999999</v>
      </c>
      <c r="U259" s="3">
        <v>129.56899999999999</v>
      </c>
      <c r="V259" s="3">
        <v>33.203000000000003</v>
      </c>
      <c r="W259" s="3">
        <v>57.213999999999999</v>
      </c>
      <c r="X259" s="3">
        <v>74.944999999999993</v>
      </c>
      <c r="Y259" s="3">
        <v>208.12700000000001</v>
      </c>
      <c r="Z259" s="3">
        <v>34.063000000000002</v>
      </c>
      <c r="AA259" s="3">
        <v>432.25799999999998</v>
      </c>
      <c r="AB259" s="3">
        <v>51.731000000000002</v>
      </c>
      <c r="AC259" s="3">
        <v>394.28899999999999</v>
      </c>
      <c r="AD259" s="3">
        <v>92.084999999999994</v>
      </c>
      <c r="AE259" s="3">
        <v>64.19</v>
      </c>
      <c r="AF259" s="3">
        <v>9.8999999999999993E+37</v>
      </c>
      <c r="AG259" s="3">
        <v>515.06899999999996</v>
      </c>
      <c r="AH259" s="3">
        <v>151.233</v>
      </c>
      <c r="AI259" s="3">
        <v>71.253</v>
      </c>
      <c r="AJ259" s="3">
        <v>343.61900000000003</v>
      </c>
      <c r="AK259" s="3">
        <v>9.8999999999999993E+37</v>
      </c>
      <c r="AL259" s="3">
        <v>285.96800000000002</v>
      </c>
      <c r="AM259" s="3">
        <v>5.35</v>
      </c>
      <c r="AN259" s="3">
        <v>120.276</v>
      </c>
      <c r="AO259" s="3">
        <v>114.791</v>
      </c>
    </row>
    <row r="260" spans="1:41" x14ac:dyDescent="0.3">
      <c r="A260" s="3">
        <v>259</v>
      </c>
      <c r="B260" s="51">
        <v>43263.551112847221</v>
      </c>
      <c r="C260" s="3">
        <v>126.948697</v>
      </c>
      <c r="D260" s="3">
        <v>122.86057</v>
      </c>
      <c r="E260" s="3">
        <v>157.14174700000001</v>
      </c>
      <c r="F260" s="3">
        <v>0.82397710300000004</v>
      </c>
      <c r="G260" s="3">
        <v>52.762999999999998</v>
      </c>
      <c r="H260" s="3">
        <v>9.8999999999999993E+37</v>
      </c>
      <c r="I260" s="3">
        <v>129.499</v>
      </c>
      <c r="J260" s="3">
        <v>91.503</v>
      </c>
      <c r="K260" s="3">
        <v>818.1</v>
      </c>
      <c r="L260" s="3">
        <v>73.578000000000003</v>
      </c>
      <c r="M260" s="3">
        <v>28.465</v>
      </c>
      <c r="N260" s="3">
        <v>268.34300000000002</v>
      </c>
      <c r="O260" s="3">
        <v>54</v>
      </c>
      <c r="P260" s="3">
        <v>-84.841999999999999</v>
      </c>
      <c r="Q260" s="3">
        <v>326.06599999999997</v>
      </c>
      <c r="R260" s="3">
        <v>46.286000000000001</v>
      </c>
      <c r="S260" s="3">
        <v>23.815000000000001</v>
      </c>
      <c r="T260" s="3">
        <v>312.589</v>
      </c>
      <c r="U260" s="3">
        <v>151.00299999999999</v>
      </c>
      <c r="V260" s="3">
        <v>33.01</v>
      </c>
      <c r="W260" s="3">
        <v>29.378</v>
      </c>
      <c r="X260" s="3">
        <v>72.501000000000005</v>
      </c>
      <c r="Y260" s="3">
        <v>356.22500000000002</v>
      </c>
      <c r="Z260" s="3">
        <v>33.624000000000002</v>
      </c>
      <c r="AA260" s="3">
        <v>281.31799999999998</v>
      </c>
      <c r="AB260" s="3">
        <v>51.164000000000001</v>
      </c>
      <c r="AC260" s="3">
        <v>374.89299999999997</v>
      </c>
      <c r="AD260" s="3">
        <v>16.292999999999999</v>
      </c>
      <c r="AE260" s="3">
        <v>62.634</v>
      </c>
      <c r="AF260" s="3">
        <v>9.8999999999999993E+37</v>
      </c>
      <c r="AG260" s="3">
        <v>503.12200000000001</v>
      </c>
      <c r="AH260" s="3">
        <v>153.14400000000001</v>
      </c>
      <c r="AI260" s="3">
        <v>48.5</v>
      </c>
      <c r="AJ260" s="3">
        <v>332.09399999999999</v>
      </c>
      <c r="AK260" s="3">
        <v>9.8999999999999993E+37</v>
      </c>
      <c r="AL260" s="3">
        <v>276.565</v>
      </c>
      <c r="AM260" s="3">
        <v>39.417000000000002</v>
      </c>
      <c r="AN260" s="3">
        <v>116.197</v>
      </c>
      <c r="AO260" s="3">
        <v>111.70099999999999</v>
      </c>
    </row>
    <row r="261" spans="1:41" x14ac:dyDescent="0.3">
      <c r="A261" s="3">
        <v>260</v>
      </c>
      <c r="B261" s="51">
        <v>43263.551179745373</v>
      </c>
      <c r="C261" s="3">
        <v>126.381593</v>
      </c>
      <c r="D261" s="3">
        <v>123.08290100000001</v>
      </c>
      <c r="E261" s="3">
        <v>157.004852</v>
      </c>
      <c r="F261" s="3">
        <v>0.61785203799999999</v>
      </c>
      <c r="G261" s="3">
        <v>55.555</v>
      </c>
      <c r="H261" s="3">
        <v>784.38099999999997</v>
      </c>
      <c r="I261" s="3">
        <v>123.53</v>
      </c>
      <c r="J261" s="3">
        <v>166.279</v>
      </c>
      <c r="K261" s="3">
        <v>321.77999999999997</v>
      </c>
      <c r="L261" s="3">
        <v>75.037999999999997</v>
      </c>
      <c r="M261" s="3">
        <v>28.385000000000002</v>
      </c>
      <c r="N261" s="3">
        <v>282.84100000000001</v>
      </c>
      <c r="O261" s="3">
        <v>56.414000000000001</v>
      </c>
      <c r="P261" s="3">
        <v>61.377000000000002</v>
      </c>
      <c r="Q261" s="3">
        <v>284.59800000000001</v>
      </c>
      <c r="R261" s="3">
        <v>47.109000000000002</v>
      </c>
      <c r="S261" s="3">
        <v>22.875</v>
      </c>
      <c r="T261" s="3">
        <v>355.81</v>
      </c>
      <c r="U261" s="3">
        <v>162.285</v>
      </c>
      <c r="V261" s="3">
        <v>32.895000000000003</v>
      </c>
      <c r="W261" s="3">
        <v>30.719000000000001</v>
      </c>
      <c r="X261" s="3">
        <v>72.183999999999997</v>
      </c>
      <c r="Y261" s="3">
        <v>212.233</v>
      </c>
      <c r="Z261" s="3">
        <v>37.326000000000001</v>
      </c>
      <c r="AA261" s="3">
        <v>211.15100000000001</v>
      </c>
      <c r="AB261" s="3">
        <v>51.55</v>
      </c>
      <c r="AC261" s="3">
        <v>355.505</v>
      </c>
      <c r="AD261" s="3">
        <v>1.083</v>
      </c>
      <c r="AE261" s="3">
        <v>60.914999999999999</v>
      </c>
      <c r="AF261" s="3">
        <v>9.8999999999999993E+37</v>
      </c>
      <c r="AG261" s="3">
        <v>491.38600000000002</v>
      </c>
      <c r="AH261" s="3">
        <v>155.08199999999999</v>
      </c>
      <c r="AI261" s="3">
        <v>258.69900000000001</v>
      </c>
      <c r="AJ261" s="3">
        <v>316.596</v>
      </c>
      <c r="AK261" s="3">
        <v>9.8999999999999993E+37</v>
      </c>
      <c r="AL261" s="3">
        <v>266.548</v>
      </c>
      <c r="AM261" s="3">
        <v>168.57</v>
      </c>
      <c r="AN261" s="3">
        <v>112.40300000000001</v>
      </c>
      <c r="AO261" s="3">
        <v>108.654</v>
      </c>
    </row>
    <row r="262" spans="1:41" x14ac:dyDescent="0.3">
      <c r="A262" s="3">
        <v>261</v>
      </c>
      <c r="B262" s="51">
        <v>43263.551237847219</v>
      </c>
      <c r="C262" s="3">
        <v>125.98698</v>
      </c>
      <c r="D262" s="3">
        <v>123.078012</v>
      </c>
      <c r="E262" s="3">
        <v>156.79869400000001</v>
      </c>
      <c r="F262" s="3">
        <v>0.61785203799999999</v>
      </c>
      <c r="G262" s="3">
        <v>42.095999999999997</v>
      </c>
      <c r="H262" s="3">
        <v>9.8999999999999993E+37</v>
      </c>
      <c r="I262" s="3">
        <v>125.346</v>
      </c>
      <c r="J262" s="3">
        <v>237.91800000000001</v>
      </c>
      <c r="K262" s="3">
        <v>586.024</v>
      </c>
      <c r="L262" s="3">
        <v>72.730999999999995</v>
      </c>
      <c r="M262" s="3">
        <v>28.507999999999999</v>
      </c>
      <c r="N262" s="3">
        <v>255.88</v>
      </c>
      <c r="O262" s="3">
        <v>55.898000000000003</v>
      </c>
      <c r="P262" s="3">
        <v>-88.372</v>
      </c>
      <c r="Q262" s="3">
        <v>423.36399999999998</v>
      </c>
      <c r="R262" s="3">
        <v>47.802999999999997</v>
      </c>
      <c r="S262" s="3">
        <v>22.751999999999999</v>
      </c>
      <c r="T262" s="3">
        <v>267.88299999999998</v>
      </c>
      <c r="U262" s="3">
        <v>173.18799999999999</v>
      </c>
      <c r="V262" s="3">
        <v>32.106000000000002</v>
      </c>
      <c r="W262" s="3">
        <v>163.97</v>
      </c>
      <c r="X262" s="3">
        <v>70.423000000000002</v>
      </c>
      <c r="Y262" s="3">
        <v>195.15</v>
      </c>
      <c r="Z262" s="3">
        <v>37.222000000000001</v>
      </c>
      <c r="AA262" s="3">
        <v>249.1</v>
      </c>
      <c r="AB262" s="3">
        <v>50.655999999999999</v>
      </c>
      <c r="AC262" s="3">
        <v>341.3</v>
      </c>
      <c r="AD262" s="3">
        <v>16.123000000000001</v>
      </c>
      <c r="AE262" s="3">
        <v>59.661999999999999</v>
      </c>
      <c r="AF262" s="3">
        <v>-39.344000000000001</v>
      </c>
      <c r="AG262" s="3">
        <v>481.90199999999999</v>
      </c>
      <c r="AH262" s="3">
        <v>156.78100000000001</v>
      </c>
      <c r="AI262" s="3">
        <v>165.51499999999999</v>
      </c>
      <c r="AJ262" s="3">
        <v>301.47500000000002</v>
      </c>
      <c r="AK262" s="3">
        <v>1237.7809999999999</v>
      </c>
      <c r="AL262" s="3">
        <v>258.334</v>
      </c>
      <c r="AM262" s="3">
        <v>81.361000000000004</v>
      </c>
      <c r="AN262" s="3">
        <v>109.533</v>
      </c>
      <c r="AO262" s="3">
        <v>106.224</v>
      </c>
    </row>
    <row r="263" spans="1:41" x14ac:dyDescent="0.3">
      <c r="A263" s="3">
        <v>262</v>
      </c>
      <c r="B263" s="51">
        <v>43263.551304629633</v>
      </c>
      <c r="C263" s="3">
        <v>125.632238</v>
      </c>
      <c r="D263" s="3">
        <v>122.990055</v>
      </c>
      <c r="E263" s="3">
        <v>156.65527700000001</v>
      </c>
      <c r="F263" s="3">
        <v>0.32927694800000001</v>
      </c>
      <c r="G263" s="3">
        <v>36.927</v>
      </c>
      <c r="H263" s="3">
        <v>9.8999999999999993E+37</v>
      </c>
      <c r="I263" s="3">
        <v>122.887</v>
      </c>
      <c r="J263" s="3">
        <v>242.74799999999999</v>
      </c>
      <c r="K263" s="3">
        <v>653.83699999999999</v>
      </c>
      <c r="L263" s="3">
        <v>72.355000000000004</v>
      </c>
      <c r="M263" s="3">
        <v>27.052</v>
      </c>
      <c r="N263" s="3">
        <v>240.715</v>
      </c>
      <c r="O263" s="3">
        <v>56.585999999999999</v>
      </c>
      <c r="P263" s="3">
        <v>-127.833</v>
      </c>
      <c r="Q263" s="3">
        <v>367.10599999999999</v>
      </c>
      <c r="R263" s="3">
        <v>47.991999999999997</v>
      </c>
      <c r="S263" s="3">
        <v>22.172999999999998</v>
      </c>
      <c r="T263" s="3">
        <v>281.06700000000001</v>
      </c>
      <c r="U263" s="3">
        <v>181.029</v>
      </c>
      <c r="V263" s="3">
        <v>30.876999999999999</v>
      </c>
      <c r="W263" s="3">
        <v>208.18799999999999</v>
      </c>
      <c r="X263" s="3">
        <v>71.653999999999996</v>
      </c>
      <c r="Y263" s="3">
        <v>256.12299999999999</v>
      </c>
      <c r="Z263" s="3">
        <v>35.436</v>
      </c>
      <c r="AA263" s="3">
        <v>247.38499999999999</v>
      </c>
      <c r="AB263" s="3">
        <v>49.66</v>
      </c>
      <c r="AC263" s="3">
        <v>326.58499999999998</v>
      </c>
      <c r="AD263" s="3">
        <v>172.31800000000001</v>
      </c>
      <c r="AE263" s="3">
        <v>58.750999999999998</v>
      </c>
      <c r="AF263" s="3">
        <v>28.385000000000002</v>
      </c>
      <c r="AG263" s="3">
        <v>471.041</v>
      </c>
      <c r="AH263" s="3">
        <v>158.62100000000001</v>
      </c>
      <c r="AI263" s="3">
        <v>268.43700000000001</v>
      </c>
      <c r="AJ263" s="3">
        <v>284.08199999999999</v>
      </c>
      <c r="AK263" s="3">
        <v>566.11500000000001</v>
      </c>
      <c r="AL263" s="3">
        <v>249.15199999999999</v>
      </c>
      <c r="AM263" s="3">
        <v>178.16399999999999</v>
      </c>
      <c r="AN263" s="3">
        <v>106.672</v>
      </c>
      <c r="AO263" s="3">
        <v>103.48399999999999</v>
      </c>
    </row>
    <row r="264" spans="1:41" x14ac:dyDescent="0.3">
      <c r="A264" s="3">
        <v>263</v>
      </c>
      <c r="B264" s="51">
        <v>43263.551371412039</v>
      </c>
      <c r="C264" s="3">
        <v>125.17334099999999</v>
      </c>
      <c r="D264" s="3">
        <v>123.01123200000001</v>
      </c>
      <c r="E264" s="3">
        <v>156.29022000000001</v>
      </c>
      <c r="F264" s="3">
        <v>0.32927694800000001</v>
      </c>
      <c r="G264" s="3">
        <v>42.703000000000003</v>
      </c>
      <c r="H264" s="3">
        <v>9.8999999999999993E+37</v>
      </c>
      <c r="I264" s="3">
        <v>120.56100000000001</v>
      </c>
      <c r="J264" s="3">
        <v>256.976</v>
      </c>
      <c r="K264" s="3">
        <v>673.10900000000004</v>
      </c>
      <c r="L264" s="3">
        <v>72.680000000000007</v>
      </c>
      <c r="M264" s="3">
        <v>25.963999999999999</v>
      </c>
      <c r="N264" s="3">
        <v>165.92400000000001</v>
      </c>
      <c r="O264" s="3">
        <v>57.084000000000003</v>
      </c>
      <c r="P264" s="3">
        <v>-186.45400000000001</v>
      </c>
      <c r="Q264" s="3">
        <v>356.16500000000002</v>
      </c>
      <c r="R264" s="3">
        <v>47.682000000000002</v>
      </c>
      <c r="S264" s="3">
        <v>21.908000000000001</v>
      </c>
      <c r="T264" s="3">
        <v>283.78899999999999</v>
      </c>
      <c r="U264" s="3">
        <v>184.30199999999999</v>
      </c>
      <c r="V264" s="3">
        <v>29.297999999999998</v>
      </c>
      <c r="W264" s="3">
        <v>334.29500000000002</v>
      </c>
      <c r="X264" s="3">
        <v>71.893000000000001</v>
      </c>
      <c r="Y264" s="3">
        <v>246.31700000000001</v>
      </c>
      <c r="Z264" s="3">
        <v>32.192999999999998</v>
      </c>
      <c r="AA264" s="3">
        <v>172.17599999999999</v>
      </c>
      <c r="AB264" s="3">
        <v>48.610999999999997</v>
      </c>
      <c r="AC264" s="3">
        <v>313.50299999999999</v>
      </c>
      <c r="AD264" s="3">
        <v>219.91499999999999</v>
      </c>
      <c r="AE264" s="3">
        <v>58.097999999999999</v>
      </c>
      <c r="AF264" s="3">
        <v>137.41499999999999</v>
      </c>
      <c r="AG264" s="3">
        <v>460.66</v>
      </c>
      <c r="AH264" s="3">
        <v>160.40899999999999</v>
      </c>
      <c r="AI264" s="3">
        <v>340.22899999999998</v>
      </c>
      <c r="AJ264" s="3">
        <v>268.541</v>
      </c>
      <c r="AK264" s="3">
        <v>-55.704999999999998</v>
      </c>
      <c r="AL264" s="3">
        <v>240.733</v>
      </c>
      <c r="AM264" s="3">
        <v>129.61199999999999</v>
      </c>
      <c r="AN264" s="3">
        <v>104.035</v>
      </c>
      <c r="AO264" s="3">
        <v>100.95</v>
      </c>
    </row>
    <row r="265" spans="1:41" x14ac:dyDescent="0.3">
      <c r="A265" s="3">
        <v>264</v>
      </c>
      <c r="B265" s="51">
        <v>43263.551438310184</v>
      </c>
      <c r="C265" s="3">
        <v>124.578577</v>
      </c>
      <c r="D265" s="3">
        <v>123.032409</v>
      </c>
      <c r="E265" s="3">
        <v>156.10117399999999</v>
      </c>
      <c r="F265" s="3">
        <v>0.53540201300000001</v>
      </c>
      <c r="G265" s="3">
        <v>44.784999999999997</v>
      </c>
      <c r="H265" s="3">
        <v>356.11500000000001</v>
      </c>
      <c r="I265" s="3">
        <v>120.961</v>
      </c>
      <c r="J265" s="3">
        <v>350.822</v>
      </c>
      <c r="K265" s="3">
        <v>168.55199999999999</v>
      </c>
      <c r="L265" s="3">
        <v>71.688000000000002</v>
      </c>
      <c r="M265" s="3">
        <v>25.103999999999999</v>
      </c>
      <c r="N265" s="3">
        <v>207.51400000000001</v>
      </c>
      <c r="O265" s="3">
        <v>55.795000000000002</v>
      </c>
      <c r="P265" s="3">
        <v>-103.779</v>
      </c>
      <c r="Q265" s="3">
        <v>255.89699999999999</v>
      </c>
      <c r="R265" s="3">
        <v>46.814</v>
      </c>
      <c r="S265" s="3">
        <v>21.73</v>
      </c>
      <c r="T265" s="3">
        <v>291.36799999999999</v>
      </c>
      <c r="U265" s="3">
        <v>186.11600000000001</v>
      </c>
      <c r="V265" s="3">
        <v>28.631</v>
      </c>
      <c r="W265" s="3">
        <v>330.75900000000001</v>
      </c>
      <c r="X265" s="3">
        <v>72.988</v>
      </c>
      <c r="Y265" s="3">
        <v>233.88900000000001</v>
      </c>
      <c r="Z265" s="3">
        <v>32.264000000000003</v>
      </c>
      <c r="AA265" s="3">
        <v>233.74799999999999</v>
      </c>
      <c r="AB265" s="3">
        <v>47.734000000000002</v>
      </c>
      <c r="AC265" s="3">
        <v>300.92599999999999</v>
      </c>
      <c r="AD265" s="3">
        <v>198.6</v>
      </c>
      <c r="AE265" s="3">
        <v>57.359000000000002</v>
      </c>
      <c r="AF265" s="3">
        <v>232.09399999999999</v>
      </c>
      <c r="AG265" s="3">
        <v>450.44200000000001</v>
      </c>
      <c r="AH265" s="3">
        <v>162.108</v>
      </c>
      <c r="AI265" s="3">
        <v>256.41899999999998</v>
      </c>
      <c r="AJ265" s="3">
        <v>254.15700000000001</v>
      </c>
      <c r="AK265" s="3">
        <v>9.8999999999999993E+37</v>
      </c>
      <c r="AL265" s="3">
        <v>232.58699999999999</v>
      </c>
      <c r="AM265" s="3">
        <v>116.083</v>
      </c>
      <c r="AN265" s="3">
        <v>101.691</v>
      </c>
      <c r="AO265" s="3">
        <v>98.503</v>
      </c>
    </row>
    <row r="266" spans="1:41" x14ac:dyDescent="0.3">
      <c r="A266" s="3">
        <v>265</v>
      </c>
      <c r="B266" s="51">
        <v>43263.551503240742</v>
      </c>
      <c r="C266" s="3">
        <v>124.380044</v>
      </c>
      <c r="D266" s="3">
        <v>122.858125</v>
      </c>
      <c r="E266" s="3">
        <v>155.77767900000001</v>
      </c>
      <c r="F266" s="3">
        <v>0.49417699999999998</v>
      </c>
      <c r="G266" s="3">
        <v>41.142000000000003</v>
      </c>
      <c r="H266" s="3">
        <v>9.8999999999999993E+37</v>
      </c>
      <c r="I266" s="3">
        <v>122.21</v>
      </c>
      <c r="J266" s="3">
        <v>535.27499999999998</v>
      </c>
      <c r="K266" s="3">
        <v>205.828</v>
      </c>
      <c r="L266" s="3">
        <v>73.653999999999996</v>
      </c>
      <c r="M266" s="3">
        <v>24.611999999999998</v>
      </c>
      <c r="N266" s="3">
        <v>267.00099999999998</v>
      </c>
      <c r="O266" s="3">
        <v>56.741</v>
      </c>
      <c r="P266" s="3">
        <v>43.171999999999997</v>
      </c>
      <c r="Q266" s="3">
        <v>155.20599999999999</v>
      </c>
      <c r="R266" s="3">
        <v>47.612000000000002</v>
      </c>
      <c r="S266" s="3">
        <v>21.321999999999999</v>
      </c>
      <c r="T266" s="3">
        <v>178.00399999999999</v>
      </c>
      <c r="U266" s="3">
        <v>199.31100000000001</v>
      </c>
      <c r="V266" s="3">
        <v>28.437999999999999</v>
      </c>
      <c r="W266" s="3">
        <v>370.55599999999998</v>
      </c>
      <c r="X266" s="3">
        <v>73.637</v>
      </c>
      <c r="Y266" s="3">
        <v>30.088000000000001</v>
      </c>
      <c r="Z266" s="3">
        <v>33.000999999999998</v>
      </c>
      <c r="AA266" s="3">
        <v>272.00299999999999</v>
      </c>
      <c r="AB266" s="3">
        <v>47.179000000000002</v>
      </c>
      <c r="AC266" s="3">
        <v>288.904</v>
      </c>
      <c r="AD266" s="3">
        <v>410.77199999999999</v>
      </c>
      <c r="AE266" s="3">
        <v>56.62</v>
      </c>
      <c r="AF266" s="3">
        <v>198.97300000000001</v>
      </c>
      <c r="AG266" s="3">
        <v>441.19099999999997</v>
      </c>
      <c r="AH266" s="3">
        <v>163.65100000000001</v>
      </c>
      <c r="AI266" s="3">
        <v>264.58199999999999</v>
      </c>
      <c r="AJ266" s="3">
        <v>241.505</v>
      </c>
      <c r="AK266" s="3">
        <v>-143.148</v>
      </c>
      <c r="AL266" s="3">
        <v>225.20099999999999</v>
      </c>
      <c r="AM266" s="3">
        <v>-24.494</v>
      </c>
      <c r="AN266" s="3">
        <v>99.503</v>
      </c>
      <c r="AO266" s="3">
        <v>96.376999999999995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2:D13"/>
  <sheetViews>
    <sheetView workbookViewId="0"/>
  </sheetViews>
  <sheetFormatPr baseColWidth="10" defaultRowHeight="14.4" x14ac:dyDescent="0.3"/>
  <cols>
    <col min="2" max="3" width="11.5546875" style="1"/>
  </cols>
  <sheetData>
    <row r="2" spans="2:4" x14ac:dyDescent="0.3">
      <c r="B2" s="40" t="s">
        <v>15</v>
      </c>
    </row>
    <row r="3" spans="2:4" x14ac:dyDescent="0.3">
      <c r="B3" s="4" t="s">
        <v>14</v>
      </c>
      <c r="C3" s="4" t="s">
        <v>10</v>
      </c>
      <c r="D3" s="2" t="s">
        <v>13</v>
      </c>
    </row>
    <row r="4" spans="2:4" x14ac:dyDescent="0.3">
      <c r="B4" s="48">
        <v>30</v>
      </c>
      <c r="C4" s="1" t="s">
        <v>7</v>
      </c>
      <c r="D4" t="s">
        <v>59</v>
      </c>
    </row>
    <row r="5" spans="2:4" x14ac:dyDescent="0.3">
      <c r="B5" s="48">
        <v>10</v>
      </c>
      <c r="C5" s="1" t="s">
        <v>60</v>
      </c>
      <c r="D5" t="s">
        <v>61</v>
      </c>
    </row>
    <row r="6" spans="2:4" x14ac:dyDescent="0.3">
      <c r="B6" s="48">
        <v>8</v>
      </c>
      <c r="C6" s="1" t="s">
        <v>60</v>
      </c>
      <c r="D6" t="s">
        <v>62</v>
      </c>
    </row>
    <row r="7" spans="2:4" x14ac:dyDescent="0.3">
      <c r="B7" s="48">
        <v>4200</v>
      </c>
      <c r="C7" s="1" t="s">
        <v>63</v>
      </c>
      <c r="D7" t="s">
        <v>64</v>
      </c>
    </row>
    <row r="8" spans="2:4" x14ac:dyDescent="0.3">
      <c r="B8" s="48">
        <v>0.8</v>
      </c>
      <c r="C8" s="1" t="s">
        <v>11</v>
      </c>
      <c r="D8" t="s">
        <v>65</v>
      </c>
    </row>
    <row r="9" spans="2:4" x14ac:dyDescent="0.3">
      <c r="B9" s="48">
        <v>10</v>
      </c>
      <c r="C9" s="1" t="s">
        <v>7</v>
      </c>
      <c r="D9" t="s">
        <v>66</v>
      </c>
    </row>
    <row r="10" spans="2:4" x14ac:dyDescent="0.3">
      <c r="B10" s="48">
        <v>276.62799999999999</v>
      </c>
      <c r="C10" s="1" t="s">
        <v>55</v>
      </c>
      <c r="D10" t="s">
        <v>67</v>
      </c>
    </row>
    <row r="11" spans="2:4" x14ac:dyDescent="0.3">
      <c r="B11" s="48">
        <v>60</v>
      </c>
      <c r="C11" s="1" t="s">
        <v>7</v>
      </c>
      <c r="D11" t="s">
        <v>90</v>
      </c>
    </row>
    <row r="13" spans="2:4" x14ac:dyDescent="0.3">
      <c r="B13" s="48">
        <v>248</v>
      </c>
      <c r="C13" s="1" t="s">
        <v>93</v>
      </c>
      <c r="D13" t="s">
        <v>94</v>
      </c>
    </row>
  </sheetData>
  <conditionalFormatting sqref="B4:B23">
    <cfRule type="notContainsBlanks" dxfId="0" priority="1">
      <formula>LEN(TRIM(B4))&gt;0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4</vt:i4>
      </vt:variant>
      <vt:variant>
        <vt:lpstr>Graphiques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5" baseType="lpstr">
      <vt:lpstr>Test</vt:lpstr>
      <vt:lpstr>Meas</vt:lpstr>
      <vt:lpstr>Data</vt:lpstr>
      <vt:lpstr>Annex</vt:lpstr>
      <vt:lpstr>3.1</vt:lpstr>
      <vt:lpstr>3.2</vt:lpstr>
      <vt:lpstr>3.3</vt:lpstr>
      <vt:lpstr>3.4</vt:lpstr>
      <vt:lpstr>3.5</vt:lpstr>
      <vt:lpstr>3.6</vt:lpstr>
      <vt:lpstr>3.7</vt:lpstr>
      <vt:lpstr>FirstX</vt:lpstr>
      <vt:lpstr>FirstY</vt:lpstr>
      <vt:lpstr>LastX</vt:lpstr>
      <vt:lpstr>LastY</vt:lpstr>
    </vt:vector>
  </TitlesOfParts>
  <Manager>Fabien Dumont</Manager>
  <Company>Fire Testing lab - University of Liege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LabADAPT (Lab Automatic Data Acquisition and Processing Tool)</dc:title>
  <dc:creator>Fabien</dc:creator>
  <dc:description>Version 1.0.17/10/28</dc:description>
  <cp:lastModifiedBy>Fabien</cp:lastModifiedBy>
  <dcterms:created xsi:type="dcterms:W3CDTF">2017-05-19T12:40:05Z</dcterms:created>
  <dcterms:modified xsi:type="dcterms:W3CDTF">2019-05-03T07:19:24Z</dcterms:modified>
</cp:coreProperties>
</file>